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Sheet1" sheetId="1" r:id="rId1"/>
  </sheets>
  <definedNames>
    <definedName name="GradingScale">'Sheet1'!$J$17:$L$26</definedName>
  </definedNames>
  <calcPr fullCalcOnLoad="1"/>
</workbook>
</file>

<file path=xl/sharedStrings.xml><?xml version="1.0" encoding="utf-8"?>
<sst xmlns="http://schemas.openxmlformats.org/spreadsheetml/2006/main" count="74" uniqueCount="64">
  <si>
    <t>Letter grade</t>
  </si>
  <si>
    <t>Exam 1</t>
  </si>
  <si>
    <t>Exam 2</t>
  </si>
  <si>
    <t>Grade</t>
  </si>
  <si>
    <t>Numeric</t>
  </si>
  <si>
    <t>ABCD</t>
  </si>
  <si>
    <t>HPL</t>
  </si>
  <si>
    <t>F</t>
  </si>
  <si>
    <t>D</t>
  </si>
  <si>
    <t>L</t>
  </si>
  <si>
    <t>C -</t>
  </si>
  <si>
    <t>C</t>
  </si>
  <si>
    <t>C+</t>
  </si>
  <si>
    <t>P</t>
  </si>
  <si>
    <t>B -</t>
  </si>
  <si>
    <t>B+</t>
  </si>
  <si>
    <t>A -</t>
  </si>
  <si>
    <t>H</t>
  </si>
  <si>
    <t>A</t>
  </si>
  <si>
    <t>Case Studies</t>
  </si>
  <si>
    <t>LabParticip</t>
  </si>
  <si>
    <t>Graduate</t>
  </si>
  <si>
    <t>Undergrad</t>
  </si>
  <si>
    <t>Scale for letter grades (see www.unc.edu/epid600/ )</t>
  </si>
  <si>
    <t>Do not make changes in blue shaded area.</t>
  </si>
  <si>
    <t xml:space="preserve">Instructions:  Enter scores for sample students. </t>
  </si>
  <si>
    <t>Ayesha</t>
  </si>
  <si>
    <t>Michael</t>
  </si>
  <si>
    <t>Xiaoyan</t>
  </si>
  <si>
    <t>Tanya</t>
  </si>
  <si>
    <t>Group</t>
  </si>
  <si>
    <t>grade</t>
  </si>
  <si>
    <t>Peer</t>
  </si>
  <si>
    <t>evaluation</t>
  </si>
  <si>
    <t>(Exam 3)</t>
  </si>
  <si>
    <t>Final</t>
  </si>
  <si>
    <t>paper</t>
  </si>
  <si>
    <t>a</t>
  </si>
  <si>
    <t>b</t>
  </si>
  <si>
    <t>c</t>
  </si>
  <si>
    <t>d</t>
  </si>
  <si>
    <t>e</t>
  </si>
  <si>
    <t>f</t>
  </si>
  <si>
    <t>g</t>
  </si>
  <si>
    <t>a) Total score for submission of starred case study questions (0-10: reduces weight on Exams 1 &amp; 2)</t>
  </si>
  <si>
    <t>h</t>
  </si>
  <si>
    <t>i</t>
  </si>
  <si>
    <t>j</t>
  </si>
  <si>
    <t>h) Formula is (70% less a) x (Exam 1 + Exam 2)/200 + a + 0.2 x Exam 3 + 0.1 x LabParticip</t>
  </si>
  <si>
    <t>i) See scale at right</t>
  </si>
  <si>
    <t>j) See scale at right</t>
  </si>
  <si>
    <t>(See notes below)</t>
  </si>
  <si>
    <t>(your grades here)</t>
  </si>
  <si>
    <t>Epistar</t>
  </si>
  <si>
    <t>Explanations of columns</t>
  </si>
  <si>
    <t>b) Score on Exam 1 (0-100%)</t>
  </si>
  <si>
    <t>c) Score on Exam 2 (0-100%)</t>
  </si>
  <si>
    <t>d) Score on Exam 3 (0-100%)</t>
  </si>
  <si>
    <t>Individual</t>
  </si>
  <si>
    <t>e) Small group's average score on unstarred questions  (0-10)</t>
  </si>
  <si>
    <t>f) Median of peer ratings (0-120%)</t>
  </si>
  <si>
    <t>g) Product of column e and column f (0-120%)</t>
  </si>
  <si>
    <t>(TA can adjust e and f)</t>
  </si>
  <si>
    <t>EPID600 Grade calculator (Fall 2011 edition)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</si>
</sst>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6"/>
      <name val="Arial"/>
      <family val="2"/>
    </font>
    <font>
      <sz val="12"/>
      <color indexed="36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64" fontId="45" fillId="33" borderId="0" xfId="0" applyNumberFormat="1" applyFont="1" applyFill="1" applyAlignment="1">
      <alignment horizontal="center"/>
    </xf>
    <xf numFmtId="0" fontId="2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64" fontId="2" fillId="33" borderId="0" xfId="0" applyNumberFormat="1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64" fontId="47" fillId="33" borderId="13" xfId="0" applyNumberFormat="1" applyFont="1" applyFill="1" applyBorder="1" applyAlignment="1">
      <alignment horizontal="center"/>
    </xf>
    <xf numFmtId="164" fontId="47" fillId="33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2.421875" style="0" customWidth="1"/>
    <col min="2" max="2" width="16.28125" style="0" customWidth="1"/>
    <col min="3" max="4" width="9.28125" style="0" bestFit="1" customWidth="1"/>
    <col min="5" max="5" width="9.140625" style="0" customWidth="1"/>
    <col min="6" max="6" width="7.7109375" style="0" customWidth="1"/>
    <col min="7" max="7" width="11.57421875" style="0" customWidth="1"/>
    <col min="8" max="8" width="14.00390625" style="0" customWidth="1"/>
    <col min="9" max="9" width="11.7109375" style="0" customWidth="1"/>
    <col min="10" max="10" width="15.00390625" style="0" customWidth="1"/>
    <col min="11" max="11" width="14.57421875" style="0" bestFit="1" customWidth="1"/>
    <col min="12" max="12" width="6.57421875" style="0" bestFit="1" customWidth="1"/>
  </cols>
  <sheetData>
    <row r="1" spans="1:12" ht="19.5" customHeight="1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</row>
    <row r="2" spans="1:12" ht="19.5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3"/>
      <c r="L2" s="2"/>
    </row>
    <row r="3" spans="1:12" ht="19.5" customHeight="1">
      <c r="A3" s="1" t="s">
        <v>24</v>
      </c>
      <c r="B3" s="2"/>
      <c r="C3" s="2"/>
      <c r="D3" s="2"/>
      <c r="E3" s="2"/>
      <c r="F3" s="2"/>
      <c r="G3" s="2"/>
      <c r="H3" s="2"/>
      <c r="I3" s="2"/>
      <c r="J3" s="2"/>
      <c r="K3" s="3"/>
      <c r="L3" s="2"/>
    </row>
    <row r="4" spans="1:12" ht="19.5" customHeight="1" thickBot="1">
      <c r="A4" s="1"/>
      <c r="B4" s="2"/>
      <c r="C4" s="2"/>
      <c r="D4" s="2"/>
      <c r="E4" s="4" t="s">
        <v>35</v>
      </c>
      <c r="F4" s="2"/>
      <c r="G4" s="2"/>
      <c r="H4" s="2"/>
      <c r="I4" s="2"/>
      <c r="J4" s="2"/>
      <c r="K4" s="3"/>
      <c r="L4" s="2"/>
    </row>
    <row r="5" spans="1:11" ht="19.5" customHeight="1">
      <c r="A5" s="2"/>
      <c r="B5" s="4" t="s">
        <v>58</v>
      </c>
      <c r="C5" s="5"/>
      <c r="D5" s="5"/>
      <c r="E5" s="4" t="s">
        <v>36</v>
      </c>
      <c r="F5" s="4" t="s">
        <v>30</v>
      </c>
      <c r="G5" s="4" t="s">
        <v>32</v>
      </c>
      <c r="H5" s="5"/>
      <c r="I5" s="21" t="s">
        <v>4</v>
      </c>
      <c r="J5" s="4" t="s">
        <v>0</v>
      </c>
      <c r="K5" s="4" t="s">
        <v>0</v>
      </c>
    </row>
    <row r="6" spans="1:11" ht="19.5" customHeight="1">
      <c r="A6" s="16"/>
      <c r="B6" s="18" t="s">
        <v>19</v>
      </c>
      <c r="C6" s="18" t="s">
        <v>1</v>
      </c>
      <c r="D6" s="18" t="s">
        <v>2</v>
      </c>
      <c r="E6" s="18" t="s">
        <v>34</v>
      </c>
      <c r="F6" s="18" t="s">
        <v>31</v>
      </c>
      <c r="G6" s="18" t="s">
        <v>33</v>
      </c>
      <c r="H6" s="18" t="s">
        <v>20</v>
      </c>
      <c r="I6" s="22" t="s">
        <v>3</v>
      </c>
      <c r="J6" s="18" t="s">
        <v>22</v>
      </c>
      <c r="K6" s="18" t="s">
        <v>21</v>
      </c>
    </row>
    <row r="7" spans="1:11" ht="19.5" customHeight="1">
      <c r="A7" s="16" t="s">
        <v>51</v>
      </c>
      <c r="B7" s="17" t="s">
        <v>37</v>
      </c>
      <c r="C7" s="17" t="s">
        <v>38</v>
      </c>
      <c r="D7" s="17" t="s">
        <v>39</v>
      </c>
      <c r="E7" s="17" t="s">
        <v>40</v>
      </c>
      <c r="F7" s="17" t="s">
        <v>41</v>
      </c>
      <c r="G7" s="17" t="s">
        <v>42</v>
      </c>
      <c r="H7" s="17" t="s">
        <v>43</v>
      </c>
      <c r="I7" s="23" t="s">
        <v>45</v>
      </c>
      <c r="J7" s="17" t="s">
        <v>46</v>
      </c>
      <c r="K7" s="17" t="s">
        <v>47</v>
      </c>
    </row>
    <row r="8" spans="1:11" ht="19.5" customHeight="1">
      <c r="A8" s="1" t="s">
        <v>53</v>
      </c>
      <c r="B8" s="20">
        <v>10</v>
      </c>
      <c r="C8" s="20">
        <v>100</v>
      </c>
      <c r="D8" s="20">
        <v>100</v>
      </c>
      <c r="E8" s="20">
        <v>100</v>
      </c>
      <c r="F8" s="20">
        <v>10</v>
      </c>
      <c r="G8" s="20">
        <v>100</v>
      </c>
      <c r="H8" s="20">
        <f aca="true" t="shared" si="0" ref="H8:H13">F8*G8/10</f>
        <v>100</v>
      </c>
      <c r="I8" s="24">
        <f aca="true" t="shared" si="1" ref="I8:I13">(70-B8)*(C8+D8)/200+B8+0.2*E8+0.1*H8</f>
        <v>100</v>
      </c>
      <c r="J8" s="10" t="str">
        <f>IF(I8="","",VLOOKUP(I8,GradingScale,2))</f>
        <v>A</v>
      </c>
      <c r="K8" s="10" t="str">
        <f>IF(I8="","",VLOOKUP(I8,GradingScale,3))</f>
        <v>H</v>
      </c>
    </row>
    <row r="9" spans="1:12" ht="19.5" customHeight="1">
      <c r="A9" s="6" t="s">
        <v>26</v>
      </c>
      <c r="B9" s="7">
        <v>10</v>
      </c>
      <c r="C9" s="7">
        <v>90</v>
      </c>
      <c r="D9" s="7">
        <v>95</v>
      </c>
      <c r="E9" s="7">
        <v>80</v>
      </c>
      <c r="F9" s="7">
        <v>10</v>
      </c>
      <c r="G9" s="7">
        <v>90</v>
      </c>
      <c r="H9" s="20">
        <f t="shared" si="0"/>
        <v>90</v>
      </c>
      <c r="I9" s="24">
        <f t="shared" si="1"/>
        <v>90.5</v>
      </c>
      <c r="J9" s="10" t="str">
        <f>IF(I9="","",VLOOKUP(I9,GradingScale,2))</f>
        <v>A -</v>
      </c>
      <c r="K9" s="10" t="str">
        <f>IF(I9="","",VLOOKUP(I9,GradingScale,3))</f>
        <v>H</v>
      </c>
      <c r="L9" s="2"/>
    </row>
    <row r="10" spans="1:12" ht="19.5" customHeight="1">
      <c r="A10" s="6" t="s">
        <v>27</v>
      </c>
      <c r="B10" s="7">
        <v>6</v>
      </c>
      <c r="C10" s="7">
        <v>75</v>
      </c>
      <c r="D10" s="7">
        <v>80</v>
      </c>
      <c r="E10" s="7">
        <v>80</v>
      </c>
      <c r="F10" s="7">
        <v>8.5</v>
      </c>
      <c r="G10" s="7">
        <v>100</v>
      </c>
      <c r="H10" s="20">
        <f t="shared" si="0"/>
        <v>85</v>
      </c>
      <c r="I10" s="24">
        <f t="shared" si="1"/>
        <v>80.1</v>
      </c>
      <c r="J10" s="10" t="str">
        <f>IF(I10="","",VLOOKUP(I10,GradingScale,2))</f>
        <v>B+</v>
      </c>
      <c r="K10" s="10" t="str">
        <f>IF(I10="","",VLOOKUP(I10,GradingScale,3))</f>
        <v>P</v>
      </c>
      <c r="L10" s="2"/>
    </row>
    <row r="11" spans="1:12" ht="19.5" customHeight="1">
      <c r="A11" s="6" t="s">
        <v>28</v>
      </c>
      <c r="B11" s="7">
        <v>8</v>
      </c>
      <c r="C11" s="7">
        <v>85</v>
      </c>
      <c r="D11" s="7">
        <v>90</v>
      </c>
      <c r="E11" s="7">
        <v>90</v>
      </c>
      <c r="F11" s="7">
        <v>9</v>
      </c>
      <c r="G11" s="7">
        <v>110</v>
      </c>
      <c r="H11" s="20">
        <f t="shared" si="0"/>
        <v>99</v>
      </c>
      <c r="I11" s="24">
        <f t="shared" si="1"/>
        <v>90.15</v>
      </c>
      <c r="J11" s="10" t="str">
        <f>IF(I11="","",VLOOKUP(I11,GradingScale,2))</f>
        <v>A -</v>
      </c>
      <c r="K11" s="10" t="str">
        <f>IF(I11="","",VLOOKUP(I11,GradingScale,3))</f>
        <v>H</v>
      </c>
      <c r="L11" s="2"/>
    </row>
    <row r="12" spans="1:12" ht="19.5" customHeight="1">
      <c r="A12" s="6" t="s">
        <v>29</v>
      </c>
      <c r="B12" s="7">
        <v>10</v>
      </c>
      <c r="C12" s="7">
        <v>90</v>
      </c>
      <c r="D12" s="7">
        <v>95</v>
      </c>
      <c r="E12" s="7">
        <v>95</v>
      </c>
      <c r="F12" s="7">
        <v>8.5</v>
      </c>
      <c r="G12" s="7">
        <v>120</v>
      </c>
      <c r="H12" s="20">
        <f t="shared" si="0"/>
        <v>102</v>
      </c>
      <c r="I12" s="24">
        <f t="shared" si="1"/>
        <v>94.7</v>
      </c>
      <c r="J12" s="10" t="str">
        <f>IF(I12="","",VLOOKUP(I12,GradingScale,2))</f>
        <v>A</v>
      </c>
      <c r="K12" s="10" t="str">
        <f>IF(I12="","",VLOOKUP(I12,GradingScale,3))</f>
        <v>H</v>
      </c>
      <c r="L12" s="2"/>
    </row>
    <row r="13" spans="1:12" ht="19.5" customHeight="1" thickBot="1">
      <c r="A13" s="12" t="s">
        <v>52</v>
      </c>
      <c r="B13" s="13"/>
      <c r="C13" s="13"/>
      <c r="D13" s="13"/>
      <c r="E13" s="13"/>
      <c r="F13" s="13"/>
      <c r="G13" s="13"/>
      <c r="H13" s="14">
        <f t="shared" si="0"/>
        <v>0</v>
      </c>
      <c r="I13" s="25">
        <f t="shared" si="1"/>
        <v>0</v>
      </c>
      <c r="J13" s="15" t="str">
        <f>IF(I13="","",VLOOKUP(I13,GradingScale,2))</f>
        <v>F</v>
      </c>
      <c r="K13" s="15" t="str">
        <f>IF(I13="","",VLOOKUP(I13,GradingScale,3))</f>
        <v>F</v>
      </c>
      <c r="L13" s="2"/>
    </row>
    <row r="14" spans="1:12" ht="19.5" customHeight="1">
      <c r="A14" s="2"/>
      <c r="B14" s="2"/>
      <c r="C14" s="2"/>
      <c r="D14" s="2"/>
      <c r="E14" s="1"/>
      <c r="F14" s="1"/>
      <c r="G14" s="1"/>
      <c r="H14" s="2"/>
      <c r="I14" s="4"/>
      <c r="J14" s="2"/>
      <c r="K14" s="3"/>
      <c r="L14" s="2"/>
    </row>
    <row r="15" spans="2:14" ht="20.25" customHeight="1">
      <c r="B15" s="19" t="s">
        <v>54</v>
      </c>
      <c r="J15" s="1" t="s">
        <v>23</v>
      </c>
      <c r="K15" s="2"/>
      <c r="L15" s="2"/>
      <c r="M15" s="2"/>
      <c r="N15" s="2"/>
    </row>
    <row r="16" spans="2:12" ht="15">
      <c r="B16" s="11" t="s">
        <v>44</v>
      </c>
      <c r="G16" s="2"/>
      <c r="H16" s="2"/>
      <c r="J16" s="8" t="s">
        <v>4</v>
      </c>
      <c r="K16" s="8" t="s">
        <v>5</v>
      </c>
      <c r="L16" s="8" t="s">
        <v>6</v>
      </c>
    </row>
    <row r="17" spans="2:12" ht="12.75">
      <c r="B17" s="11" t="s">
        <v>55</v>
      </c>
      <c r="J17" s="9">
        <v>0</v>
      </c>
      <c r="K17" s="9" t="s">
        <v>7</v>
      </c>
      <c r="L17" s="9" t="s">
        <v>7</v>
      </c>
    </row>
    <row r="18" spans="2:12" ht="12.75">
      <c r="B18" s="11" t="s">
        <v>56</v>
      </c>
      <c r="J18" s="9">
        <v>50</v>
      </c>
      <c r="K18" s="9" t="s">
        <v>8</v>
      </c>
      <c r="L18" s="9" t="s">
        <v>9</v>
      </c>
    </row>
    <row r="19" spans="2:12" ht="12.75">
      <c r="B19" s="11" t="s">
        <v>57</v>
      </c>
      <c r="J19" s="9">
        <v>60</v>
      </c>
      <c r="K19" s="9" t="s">
        <v>10</v>
      </c>
      <c r="L19" s="9" t="s">
        <v>9</v>
      </c>
    </row>
    <row r="20" spans="2:12" ht="12.75">
      <c r="B20" s="11" t="s">
        <v>59</v>
      </c>
      <c r="J20" s="9">
        <v>65</v>
      </c>
      <c r="K20" s="9" t="s">
        <v>11</v>
      </c>
      <c r="L20" s="9" t="s">
        <v>13</v>
      </c>
    </row>
    <row r="21" spans="2:12" ht="12.75">
      <c r="B21" s="11" t="s">
        <v>60</v>
      </c>
      <c r="J21" s="9">
        <v>70</v>
      </c>
      <c r="K21" s="9" t="s">
        <v>12</v>
      </c>
      <c r="L21" s="9" t="s">
        <v>13</v>
      </c>
    </row>
    <row r="22" spans="2:12" ht="12.75">
      <c r="B22" s="11" t="s">
        <v>61</v>
      </c>
      <c r="J22" s="9">
        <v>75</v>
      </c>
      <c r="K22" s="9" t="s">
        <v>14</v>
      </c>
      <c r="L22" s="9" t="s">
        <v>13</v>
      </c>
    </row>
    <row r="23" spans="2:12" ht="12.75">
      <c r="B23" s="11" t="s">
        <v>48</v>
      </c>
      <c r="J23" s="9">
        <v>80</v>
      </c>
      <c r="K23" s="9" t="s">
        <v>15</v>
      </c>
      <c r="L23" s="9" t="s">
        <v>13</v>
      </c>
    </row>
    <row r="24" spans="2:12" ht="12.75">
      <c r="B24" s="11" t="s">
        <v>49</v>
      </c>
      <c r="J24" s="9">
        <v>85</v>
      </c>
      <c r="K24" s="9" t="s">
        <v>15</v>
      </c>
      <c r="L24" s="9" t="s">
        <v>13</v>
      </c>
    </row>
    <row r="25" spans="2:12" ht="12.75">
      <c r="B25" s="11" t="s">
        <v>50</v>
      </c>
      <c r="J25" s="9">
        <v>90</v>
      </c>
      <c r="K25" s="9" t="s">
        <v>16</v>
      </c>
      <c r="L25" s="9" t="s">
        <v>17</v>
      </c>
    </row>
    <row r="26" spans="10:12" ht="12.75">
      <c r="J26" s="9">
        <v>92</v>
      </c>
      <c r="K26" s="9" t="s">
        <v>18</v>
      </c>
      <c r="L26" s="9" t="s">
        <v>17</v>
      </c>
    </row>
    <row r="27" ht="12.75">
      <c r="B27" s="11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Department of Epidemiology</Manager>
  <Company>UNC-CH School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 calculator</dc:title>
  <dc:subject>EPID600, Principles of Epidemiology for Public Health</dc:subject>
  <dc:creator>Victor J. Schoenbach, vjs@unc.edu</dc:creator>
  <cp:keywords/>
  <dc:description>1/19/2011</dc:description>
  <cp:lastModifiedBy>Victor J. Schoenbach, vjs@unc.edu</cp:lastModifiedBy>
  <dcterms:created xsi:type="dcterms:W3CDTF">2007-03-17T03:20:54Z</dcterms:created>
  <dcterms:modified xsi:type="dcterms:W3CDTF">2011-08-17T21:18:42Z</dcterms:modified>
  <cp:category/>
  <cp:version/>
  <cp:contentType/>
  <cp:contentStatus/>
</cp:coreProperties>
</file>