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PopSize">'Sheet1'!$D$39</definedName>
    <definedName name="Prevalence">'Sheet1'!$D$40</definedName>
    <definedName name="Sensitivity">'Sheet1'!$D$41</definedName>
    <definedName name="Specificity">'Sheet1'!$D$42</definedName>
  </definedNames>
  <calcPr fullCalcOnLoad="1"/>
</workbook>
</file>

<file path=xl/sharedStrings.xml><?xml version="1.0" encoding="utf-8"?>
<sst xmlns="http://schemas.openxmlformats.org/spreadsheetml/2006/main" count="48" uniqueCount="46">
  <si>
    <t>PREDICTIVE VALUE</t>
  </si>
  <si>
    <t xml:space="preserve">All positive tests = </t>
  </si>
  <si>
    <t>Cases who test positive  =  Sensitivity  X  prevalence</t>
  </si>
  <si>
    <t>Noncases who test positive = (1-specificity)(1-prevalence)</t>
  </si>
  <si>
    <t xml:space="preserve">                                         A small # less than the prevalence</t>
  </si>
  <si>
    <t xml:space="preserve">Prevalence and, for an uncommon disease, specificity are the main determinants of positive </t>
  </si>
  <si>
    <t>predictive value.  One easy way to see this algebraically is as follows.</t>
  </si>
  <si>
    <t xml:space="preserve">In the usual screening situation, the disease is rare, say less than 1%.  In that case, </t>
  </si>
  <si>
    <t>(1-prevalence) is close to 1, and Sensitivity  X  prevalence will be at most (if sensitivity=100%)</t>
  </si>
  <si>
    <t xml:space="preserve">1 - specificity is the proportion of Non-cases who are called "cases", i.e., the false positive rate, </t>
  </si>
  <si>
    <t>so positive predictive value is approximately:</t>
  </si>
  <si>
    <t xml:space="preserve">So if the false positive rate is larger than the prevalence (not unusual for a rare disease), the </t>
  </si>
  <si>
    <t xml:space="preserve">positive predictive value will necessarily be less than 50%, even with perfect sensitivity.  </t>
  </si>
  <si>
    <t>EPID 168, Fall 2000, Victor J. Schoenbach, 9/10/2000</t>
  </si>
  <si>
    <t>Predictive value calculator</t>
  </si>
  <si>
    <t>Total</t>
  </si>
  <si>
    <t>Negative</t>
  </si>
  <si>
    <t>Positive</t>
  </si>
  <si>
    <t>Test</t>
  </si>
  <si>
    <t>result</t>
  </si>
  <si>
    <t>Population size</t>
  </si>
  <si>
    <t>Cases</t>
  </si>
  <si>
    <t>Noncases</t>
  </si>
  <si>
    <t>Disease prevalence</t>
  </si>
  <si>
    <t>Sensitivity</t>
  </si>
  <si>
    <t>Specificity</t>
  </si>
  <si>
    <t>Predictive value</t>
  </si>
  <si>
    <t>True</t>
  </si>
  <si>
    <t>Status</t>
  </si>
  <si>
    <t>predictive value below changes)</t>
  </si>
  <si>
    <t>(Note: these cells are named, permitting the</t>
  </si>
  <si>
    <t>formulas below to use named cell references.)</t>
  </si>
  <si>
    <t xml:space="preserve">      Cases who test positive (true positives) + Noncases who test positive (false positives)</t>
  </si>
  <si>
    <t xml:space="preserve">                                                    Sensitivity  X  prevalence</t>
  </si>
  <si>
    <t>So:</t>
  </si>
  <si>
    <t xml:space="preserve"> the same as the prevalence, i.e., small.  So positive predictive value will be approximately:</t>
  </si>
  <si>
    <t>(Change these numbers and see how the</t>
  </si>
  <si>
    <t xml:space="preserve">     Positive predictive value   =  ----------------------------------------------------------</t>
  </si>
  <si>
    <t xml:space="preserve">                                                        Cases who test positive (true positives)</t>
  </si>
  <si>
    <t xml:space="preserve">                                                                         All positive tests</t>
  </si>
  <si>
    <t xml:space="preserve">  Positive predictive value = -----------------------------------------------------------------------------</t>
  </si>
  <si>
    <t xml:space="preserve">                                               Sensitivity  X  prevalence  +   (1-specificity)(1-prevalence)</t>
  </si>
  <si>
    <t xml:space="preserve">                          A small # less than the prevalence  +  (1-specificity)</t>
  </si>
  <si>
    <t xml:space="preserve">      PPV  =    ----------------------------------------------------------------------------</t>
  </si>
  <si>
    <t xml:space="preserve">                            A small # less than the prevalence  +  false positive rate</t>
  </si>
  <si>
    <t xml:space="preserve">      PPV    =     --------------------------------------------------------------------------------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</si>
</sst>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2" borderId="0" xfId="0" applyNumberForma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0">
      <selection activeCell="A32" sqref="A32"/>
    </sheetView>
  </sheetViews>
  <sheetFormatPr defaultColWidth="9.140625" defaultRowHeight="12.75"/>
  <cols>
    <col min="7" max="7" width="15.8515625" style="0" customWidth="1"/>
  </cols>
  <sheetData>
    <row r="1" ht="12.75">
      <c r="A1" t="s">
        <v>0</v>
      </c>
    </row>
    <row r="3" ht="12.75">
      <c r="A3" t="s">
        <v>5</v>
      </c>
    </row>
    <row r="4" ht="12.75">
      <c r="A4" t="s">
        <v>6</v>
      </c>
    </row>
    <row r="6" spans="1:7" ht="12.75">
      <c r="A6" s="12" t="s">
        <v>38</v>
      </c>
      <c r="B6" s="13"/>
      <c r="C6" s="13"/>
      <c r="D6" s="13"/>
      <c r="E6" s="13"/>
      <c r="F6" s="13"/>
      <c r="G6" s="14"/>
    </row>
    <row r="7" spans="1:7" ht="12.75">
      <c r="A7" s="15" t="s">
        <v>37</v>
      </c>
      <c r="B7" s="16"/>
      <c r="C7" s="16"/>
      <c r="D7" s="16"/>
      <c r="E7" s="16"/>
      <c r="F7" s="16"/>
      <c r="G7" s="17"/>
    </row>
    <row r="8" spans="1:7" ht="12.75">
      <c r="A8" s="18" t="s">
        <v>39</v>
      </c>
      <c r="B8" s="1"/>
      <c r="C8" s="1"/>
      <c r="D8" s="1"/>
      <c r="E8" s="1"/>
      <c r="F8" s="1"/>
      <c r="G8" s="19"/>
    </row>
    <row r="9" spans="1:7" ht="12.75">
      <c r="A9" s="16"/>
      <c r="B9" s="16"/>
      <c r="C9" s="16"/>
      <c r="D9" s="16"/>
      <c r="E9" s="16"/>
      <c r="F9" s="16"/>
      <c r="G9" s="16"/>
    </row>
    <row r="10" ht="12.75">
      <c r="A10" t="s">
        <v>1</v>
      </c>
    </row>
    <row r="11" ht="12.75">
      <c r="A11" t="s">
        <v>32</v>
      </c>
    </row>
    <row r="12" ht="12.75">
      <c r="A12" t="s">
        <v>2</v>
      </c>
    </row>
    <row r="13" ht="12.75">
      <c r="A13" t="s">
        <v>3</v>
      </c>
    </row>
    <row r="14" ht="12.75">
      <c r="A14" t="s">
        <v>34</v>
      </c>
    </row>
    <row r="15" spans="1:7" ht="12.75">
      <c r="A15" s="12"/>
      <c r="B15" s="13" t="s">
        <v>33</v>
      </c>
      <c r="C15" s="13"/>
      <c r="D15" s="13"/>
      <c r="E15" s="13"/>
      <c r="F15" s="13"/>
      <c r="G15" s="14"/>
    </row>
    <row r="16" spans="1:7" ht="12.75">
      <c r="A16" s="15" t="s">
        <v>40</v>
      </c>
      <c r="B16" s="16"/>
      <c r="C16" s="16"/>
      <c r="D16" s="16"/>
      <c r="E16" s="16"/>
      <c r="F16" s="16"/>
      <c r="G16" s="17"/>
    </row>
    <row r="17" spans="1:7" ht="12.75">
      <c r="A17" s="18" t="s">
        <v>41</v>
      </c>
      <c r="B17" s="1"/>
      <c r="C17" s="1"/>
      <c r="D17" s="1"/>
      <c r="E17" s="1"/>
      <c r="F17" s="1"/>
      <c r="G17" s="19"/>
    </row>
    <row r="18" spans="1:7" ht="12.75">
      <c r="A18" s="16"/>
      <c r="B18" s="16"/>
      <c r="C18" s="16"/>
      <c r="D18" s="16"/>
      <c r="E18" s="16"/>
      <c r="F18" s="16"/>
      <c r="G18" s="16"/>
    </row>
    <row r="19" ht="12.75">
      <c r="A19" t="s">
        <v>7</v>
      </c>
    </row>
    <row r="20" ht="12.75">
      <c r="A20" t="s">
        <v>8</v>
      </c>
    </row>
    <row r="21" ht="12.75">
      <c r="A21" t="s">
        <v>35</v>
      </c>
    </row>
    <row r="23" spans="1:7" ht="12.75">
      <c r="A23" s="12" t="s">
        <v>4</v>
      </c>
      <c r="B23" s="13"/>
      <c r="C23" s="13"/>
      <c r="D23" s="13"/>
      <c r="E23" s="13"/>
      <c r="F23" s="13"/>
      <c r="G23" s="14"/>
    </row>
    <row r="24" spans="1:7" ht="12.75">
      <c r="A24" s="15" t="s">
        <v>43</v>
      </c>
      <c r="B24" s="16"/>
      <c r="C24" s="16"/>
      <c r="D24" s="16"/>
      <c r="E24" s="16"/>
      <c r="F24" s="16"/>
      <c r="G24" s="17"/>
    </row>
    <row r="25" spans="1:7" ht="12.75">
      <c r="A25" s="18" t="s">
        <v>42</v>
      </c>
      <c r="B25" s="1"/>
      <c r="C25" s="1"/>
      <c r="D25" s="1"/>
      <c r="E25" s="1"/>
      <c r="F25" s="1"/>
      <c r="G25" s="19"/>
    </row>
    <row r="27" ht="12.75">
      <c r="A27" t="s">
        <v>9</v>
      </c>
    </row>
    <row r="28" ht="12.75">
      <c r="A28" t="s">
        <v>10</v>
      </c>
    </row>
    <row r="30" spans="1:7" ht="12.75">
      <c r="A30" s="12" t="s">
        <v>4</v>
      </c>
      <c r="B30" s="13"/>
      <c r="C30" s="13"/>
      <c r="D30" s="13"/>
      <c r="E30" s="13"/>
      <c r="F30" s="13"/>
      <c r="G30" s="14"/>
    </row>
    <row r="31" spans="1:7" ht="12.75">
      <c r="A31" s="15" t="s">
        <v>45</v>
      </c>
      <c r="B31" s="16"/>
      <c r="C31" s="16"/>
      <c r="D31" s="16"/>
      <c r="E31" s="16"/>
      <c r="F31" s="16"/>
      <c r="G31" s="17"/>
    </row>
    <row r="32" spans="1:7" ht="12.75">
      <c r="A32" s="18" t="s">
        <v>44</v>
      </c>
      <c r="B32" s="1"/>
      <c r="C32" s="1"/>
      <c r="D32" s="1"/>
      <c r="E32" s="1"/>
      <c r="F32" s="1"/>
      <c r="G32" s="19"/>
    </row>
    <row r="34" ht="12.75">
      <c r="A34" t="s">
        <v>11</v>
      </c>
    </row>
    <row r="35" ht="12.75">
      <c r="A35" t="s">
        <v>12</v>
      </c>
    </row>
    <row r="37" ht="12.75">
      <c r="B37" s="3" t="s">
        <v>14</v>
      </c>
    </row>
    <row r="39" spans="2:7" ht="12.75">
      <c r="B39" s="3" t="s">
        <v>20</v>
      </c>
      <c r="D39" s="10">
        <v>10000</v>
      </c>
      <c r="E39" s="20" t="s">
        <v>36</v>
      </c>
      <c r="F39" s="20"/>
      <c r="G39" s="20"/>
    </row>
    <row r="40" spans="2:7" ht="12.75">
      <c r="B40" s="3" t="s">
        <v>23</v>
      </c>
      <c r="D40" s="11">
        <v>0.2</v>
      </c>
      <c r="E40" s="20" t="s">
        <v>29</v>
      </c>
      <c r="F40" s="20"/>
      <c r="G40" s="20"/>
    </row>
    <row r="41" spans="2:5" ht="12.75">
      <c r="B41" s="3" t="s">
        <v>24</v>
      </c>
      <c r="D41" s="11">
        <v>0.9</v>
      </c>
      <c r="E41" t="s">
        <v>30</v>
      </c>
    </row>
    <row r="42" spans="2:5" ht="12.75">
      <c r="B42" s="3" t="s">
        <v>25</v>
      </c>
      <c r="D42" s="11">
        <v>0.9</v>
      </c>
      <c r="E42" t="s">
        <v>31</v>
      </c>
    </row>
    <row r="44" spans="4:5" ht="12.75">
      <c r="D44" s="2" t="s">
        <v>27</v>
      </c>
      <c r="E44" s="3" t="s">
        <v>28</v>
      </c>
    </row>
    <row r="45" spans="3:7" ht="12.75">
      <c r="C45" s="1"/>
      <c r="D45" s="8" t="s">
        <v>21</v>
      </c>
      <c r="E45" s="8" t="s">
        <v>22</v>
      </c>
      <c r="F45" s="8" t="s">
        <v>15</v>
      </c>
      <c r="G45" s="8" t="s">
        <v>26</v>
      </c>
    </row>
    <row r="46" spans="2:7" ht="12.75">
      <c r="B46" s="3" t="s">
        <v>18</v>
      </c>
      <c r="C46" s="3" t="s">
        <v>17</v>
      </c>
      <c r="D46" s="5">
        <f>Sensitivity*Prevalence*PopSize</f>
        <v>1800.0000000000002</v>
      </c>
      <c r="E46" s="5">
        <f>(1-Specificity)*(1-Prevalence)*PopSize</f>
        <v>799.9999999999999</v>
      </c>
      <c r="F46" s="5">
        <f>Sensitivity*Prevalence*PopSize+(1-Specificity)*(1-Prevalence)*PopSize</f>
        <v>2600</v>
      </c>
      <c r="G46" s="7">
        <f>Sensitivity*Prevalence*PopSize/(Sensitivity*Prevalence*PopSize+(1-Specificity)*(1-Prevalence)*PopSize)</f>
        <v>0.6923076923076924</v>
      </c>
    </row>
    <row r="47" spans="2:7" ht="12.75">
      <c r="B47" s="3" t="s">
        <v>19</v>
      </c>
      <c r="C47" s="9" t="s">
        <v>16</v>
      </c>
      <c r="D47" s="4">
        <f>(1-Sensitivity)*Prevalence*PopSize</f>
        <v>199.99999999999997</v>
      </c>
      <c r="E47" s="4">
        <f>Specificity*(1-Prevalence)*PopSize</f>
        <v>7200.000000000001</v>
      </c>
      <c r="F47" s="4">
        <f>(1-Sensitivity)*Prevalence*PopSize+Specificity*(1-Prevalence)*PopSize</f>
        <v>7400.000000000001</v>
      </c>
      <c r="G47" s="6">
        <f>Specificity*(1-Prevalence)*PopSize/(Specificity*(1-Prevalence)*PopSize+(1-Sensitivity)*Prevalence*PopSize)</f>
        <v>0.972972972972973</v>
      </c>
    </row>
    <row r="48" spans="3:7" ht="12.75">
      <c r="C48" s="3" t="s">
        <v>15</v>
      </c>
      <c r="D48" s="5">
        <f>Prevalence*PopSize</f>
        <v>2000</v>
      </c>
      <c r="E48" s="5">
        <f>(1-Prevalence)*PopSize</f>
        <v>8000</v>
      </c>
      <c r="F48" s="5">
        <f>PopSize</f>
        <v>10000</v>
      </c>
      <c r="G48" s="5"/>
    </row>
    <row r="52" ht="12.75">
      <c r="A52" s="21" t="s">
        <v>13</v>
      </c>
    </row>
  </sheetData>
  <printOptions/>
  <pageMargins left="1" right="1" top="0.75" bottom="0.75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J. Schoenbach</dc:creator>
  <cp:keywords/>
  <dc:description/>
  <cp:lastModifiedBy>Victor J. Schoenbach</cp:lastModifiedBy>
  <cp:lastPrinted>2000-09-10T22:57:58Z</cp:lastPrinted>
  <dcterms:created xsi:type="dcterms:W3CDTF">2000-09-10T22:34:08Z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