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fetableWorksheet" sheetId="1" r:id="rId1"/>
    <sheet name="CompleteLifetable-actual" sheetId="2" r:id="rId2"/>
  </sheets>
  <definedNames/>
  <calcPr fullCalcOnLoad="1"/>
</workbook>
</file>

<file path=xl/sharedStrings.xml><?xml version="1.0" encoding="utf-8"?>
<sst xmlns="http://schemas.openxmlformats.org/spreadsheetml/2006/main" count="250" uniqueCount="136">
  <si>
    <t>lx</t>
  </si>
  <si>
    <t>Tx</t>
  </si>
  <si>
    <t xml:space="preserve">Age </t>
  </si>
  <si>
    <t>Proportion dying during age interval</t>
  </si>
  <si>
    <t>Number living at beginning of age interval</t>
  </si>
  <si>
    <t>Number dying during age interval</t>
  </si>
  <si>
    <t>Stationary population in the age interval</t>
  </si>
  <si>
    <t>Stationary population in this and all subsequent age intervals</t>
  </si>
  <si>
    <t>Life expectancy at beginning of age interval</t>
  </si>
  <si>
    <t>qx</t>
  </si>
  <si>
    <t>dx</t>
  </si>
  <si>
    <t>Lx</t>
  </si>
  <si>
    <t>e</t>
  </si>
  <si>
    <t>0–1</t>
  </si>
  <si>
    <t>1–2</t>
  </si>
  <si>
    <t>2–3</t>
  </si>
  <si>
    <t>3–4</t>
  </si>
  <si>
    <t>4–5</t>
  </si>
  <si>
    <t>5–6</t>
  </si>
  <si>
    <t>6–7</t>
  </si>
  <si>
    <t>7–8</t>
  </si>
  <si>
    <t>8–9</t>
  </si>
  <si>
    <t>9–10</t>
  </si>
  <si>
    <t>10–11</t>
  </si>
  <si>
    <t>11–12</t>
  </si>
  <si>
    <t>12–13</t>
  </si>
  <si>
    <t>13–14</t>
  </si>
  <si>
    <t>14–15</t>
  </si>
  <si>
    <t>15–16</t>
  </si>
  <si>
    <t>16–17</t>
  </si>
  <si>
    <t>17–18</t>
  </si>
  <si>
    <t>18–19</t>
  </si>
  <si>
    <t>19–20</t>
  </si>
  <si>
    <t>20–21</t>
  </si>
  <si>
    <t>21–22</t>
  </si>
  <si>
    <t>22–23</t>
  </si>
  <si>
    <t>23–24</t>
  </si>
  <si>
    <t>24–25</t>
  </si>
  <si>
    <t>25–26</t>
  </si>
  <si>
    <t>26–27</t>
  </si>
  <si>
    <t>27–28</t>
  </si>
  <si>
    <t>28–29</t>
  </si>
  <si>
    <t>29–30</t>
  </si>
  <si>
    <t>30–31</t>
  </si>
  <si>
    <t>31–32</t>
  </si>
  <si>
    <t>32–33</t>
  </si>
  <si>
    <t>33–34</t>
  </si>
  <si>
    <t>34–35</t>
  </si>
  <si>
    <t>35–36</t>
  </si>
  <si>
    <t>36–37</t>
  </si>
  <si>
    <t>37–38</t>
  </si>
  <si>
    <t>38–39</t>
  </si>
  <si>
    <t>39–40</t>
  </si>
  <si>
    <t>40–41</t>
  </si>
  <si>
    <t>41–42</t>
  </si>
  <si>
    <t>42–43</t>
  </si>
  <si>
    <t>43–44</t>
  </si>
  <si>
    <t>44–45</t>
  </si>
  <si>
    <t>45–46</t>
  </si>
  <si>
    <t>46–47</t>
  </si>
  <si>
    <t>47–48</t>
  </si>
  <si>
    <t>48–49</t>
  </si>
  <si>
    <t>49–50</t>
  </si>
  <si>
    <t>50–51</t>
  </si>
  <si>
    <t>51–52</t>
  </si>
  <si>
    <t>52–53</t>
  </si>
  <si>
    <t>53–54</t>
  </si>
  <si>
    <t>54–55</t>
  </si>
  <si>
    <t>55–56</t>
  </si>
  <si>
    <t>56–57</t>
  </si>
  <si>
    <t>57–58</t>
  </si>
  <si>
    <t>58–59</t>
  </si>
  <si>
    <t>59–60</t>
  </si>
  <si>
    <t>60–61</t>
  </si>
  <si>
    <t>61–62</t>
  </si>
  <si>
    <t>62–63</t>
  </si>
  <si>
    <t>63–64</t>
  </si>
  <si>
    <t>64–65</t>
  </si>
  <si>
    <t>65–66</t>
  </si>
  <si>
    <t>66–67</t>
  </si>
  <si>
    <t>67–68</t>
  </si>
  <si>
    <t>68–69</t>
  </si>
  <si>
    <t>69–70</t>
  </si>
  <si>
    <t>70–71</t>
  </si>
  <si>
    <t>71–72</t>
  </si>
  <si>
    <t>72–73</t>
  </si>
  <si>
    <t>73–74</t>
  </si>
  <si>
    <t>74–75</t>
  </si>
  <si>
    <t>75–76</t>
  </si>
  <si>
    <t>76–77</t>
  </si>
  <si>
    <t>77–78</t>
  </si>
  <si>
    <t>78–79</t>
  </si>
  <si>
    <t>79–80</t>
  </si>
  <si>
    <t>80–81</t>
  </si>
  <si>
    <t>81–82</t>
  </si>
  <si>
    <t>82–83</t>
  </si>
  <si>
    <t>83–84</t>
  </si>
  <si>
    <t>84–85</t>
  </si>
  <si>
    <t>85–86</t>
  </si>
  <si>
    <t>86–87</t>
  </si>
  <si>
    <t>87–88</t>
  </si>
  <si>
    <t>88–89</t>
  </si>
  <si>
    <t>89–90</t>
  </si>
  <si>
    <t>90–91</t>
  </si>
  <si>
    <t>91–92</t>
  </si>
  <si>
    <t>92–93</t>
  </si>
  <si>
    <t>93–94</t>
  </si>
  <si>
    <t>94–95</t>
  </si>
  <si>
    <t>95–96</t>
  </si>
  <si>
    <t>96–97</t>
  </si>
  <si>
    <t>97–98</t>
  </si>
  <si>
    <t>98–99</t>
  </si>
  <si>
    <t>99–100</t>
  </si>
  <si>
    <t>100+</t>
  </si>
  <si>
    <t>=qx*lx</t>
  </si>
  <si>
    <t>=Tx/lx</t>
  </si>
  <si>
    <t>=lx-dx</t>
  </si>
  <si>
    <t xml:space="preserve"> </t>
  </si>
  <si>
    <t>Source:  Anderson RN. United States life tables, 1997. National vital statistics</t>
  </si>
  <si>
    <t>http://www.cdc.gov/nchs/data/nvs47_28.pdf</t>
  </si>
  <si>
    <t>In: G:\EPID168\Computin\EPID168.XLS\NCHSlifetable.doc</t>
  </si>
  <si>
    <t>Deaths</t>
  </si>
  <si>
    <t>Population</t>
  </si>
  <si>
    <t>Risk</t>
  </si>
  <si>
    <t>Stationary Pop.</t>
  </si>
  <si>
    <t>reports; vol 47 no. 28. Hyattsville, Maryland: National Center for Health Statistics. 1999, Table 1</t>
  </si>
  <si>
    <t>Complete life table for the total population: United States, 1997</t>
  </si>
  <si>
    <t>Explanations for column headings:</t>
  </si>
  <si>
    <t>Computed from rates in US 1997 complete lifetable (see "CompleteLifetable-actual" worksheet).</t>
  </si>
  <si>
    <t>Differences appear to be due to greater precision of death risks used in computation by NCHS than</t>
  </si>
  <si>
    <t xml:space="preserve">Worksheet to derive complete lifetable for United States, 1997 from mortality rates </t>
  </si>
  <si>
    <t>Life expectancy from NCHS report</t>
  </si>
  <si>
    <t>(for easy comparison)</t>
  </si>
  <si>
    <t>those available in the printed report.  Figures in blue come from the report.  Note that the "stationary population"</t>
  </si>
  <si>
    <t>for age 0-1 and ages 100+ cannot be computed without additional information.</t>
  </si>
  <si>
    <t>For EPID 168, Victor J. Schoenbach, 8/29/2000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</si>
</sst>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00"/>
    <numFmt numFmtId="166" formatCode="0.00000"/>
  </numFmts>
  <fonts count="7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22.75"/>
      <name val="Arial"/>
      <family val="0"/>
    </font>
    <font>
      <b/>
      <sz val="27.5"/>
      <name val="Arial"/>
      <family val="0"/>
    </font>
    <font>
      <b/>
      <sz val="22.75"/>
      <name val="Arial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4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latin typeface="Arial"/>
                <a:ea typeface="Arial"/>
                <a:cs typeface="Arial"/>
              </a:rPr>
              <a:t>Risk of death by year of age, US, 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LifetableWorksheet!$C$15</c:f>
              <c:strCache>
                <c:ptCount val="1"/>
                <c:pt idx="0">
                  <c:v>qx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LifetableWorksheet!$B$16:$B$115</c:f>
              <c:strCache>
                <c:ptCount val="100"/>
                <c:pt idx="0">
                  <c:v>0–1</c:v>
                </c:pt>
                <c:pt idx="1">
                  <c:v>1–2</c:v>
                </c:pt>
                <c:pt idx="2">
                  <c:v>2–3</c:v>
                </c:pt>
                <c:pt idx="3">
                  <c:v>3–4</c:v>
                </c:pt>
                <c:pt idx="4">
                  <c:v>4–5</c:v>
                </c:pt>
                <c:pt idx="5">
                  <c:v>5–6</c:v>
                </c:pt>
                <c:pt idx="6">
                  <c:v>6–7</c:v>
                </c:pt>
                <c:pt idx="7">
                  <c:v>7–8</c:v>
                </c:pt>
                <c:pt idx="8">
                  <c:v>8–9</c:v>
                </c:pt>
                <c:pt idx="9">
                  <c:v>9–10</c:v>
                </c:pt>
                <c:pt idx="10">
                  <c:v>10–11</c:v>
                </c:pt>
                <c:pt idx="11">
                  <c:v>11–12</c:v>
                </c:pt>
                <c:pt idx="12">
                  <c:v>12–13</c:v>
                </c:pt>
                <c:pt idx="13">
                  <c:v>13–14</c:v>
                </c:pt>
                <c:pt idx="14">
                  <c:v>14–15</c:v>
                </c:pt>
                <c:pt idx="15">
                  <c:v>15–16</c:v>
                </c:pt>
                <c:pt idx="16">
                  <c:v>16–17</c:v>
                </c:pt>
                <c:pt idx="17">
                  <c:v>17–18</c:v>
                </c:pt>
                <c:pt idx="18">
                  <c:v>18–19</c:v>
                </c:pt>
                <c:pt idx="19">
                  <c:v>19–20</c:v>
                </c:pt>
                <c:pt idx="20">
                  <c:v>20–21</c:v>
                </c:pt>
                <c:pt idx="21">
                  <c:v>21–22</c:v>
                </c:pt>
                <c:pt idx="22">
                  <c:v>22–23</c:v>
                </c:pt>
                <c:pt idx="23">
                  <c:v>23–24</c:v>
                </c:pt>
                <c:pt idx="24">
                  <c:v>24–25</c:v>
                </c:pt>
                <c:pt idx="25">
                  <c:v>25–26</c:v>
                </c:pt>
                <c:pt idx="26">
                  <c:v>26–27</c:v>
                </c:pt>
                <c:pt idx="27">
                  <c:v>27–28</c:v>
                </c:pt>
                <c:pt idx="28">
                  <c:v>28–29</c:v>
                </c:pt>
                <c:pt idx="29">
                  <c:v>29–30</c:v>
                </c:pt>
                <c:pt idx="30">
                  <c:v>30–31</c:v>
                </c:pt>
                <c:pt idx="31">
                  <c:v>31–32</c:v>
                </c:pt>
                <c:pt idx="32">
                  <c:v>32–33</c:v>
                </c:pt>
                <c:pt idx="33">
                  <c:v>33–34</c:v>
                </c:pt>
                <c:pt idx="34">
                  <c:v>34–35</c:v>
                </c:pt>
                <c:pt idx="35">
                  <c:v>35–36</c:v>
                </c:pt>
                <c:pt idx="36">
                  <c:v>36–37</c:v>
                </c:pt>
                <c:pt idx="37">
                  <c:v>37–38</c:v>
                </c:pt>
                <c:pt idx="38">
                  <c:v>38–39</c:v>
                </c:pt>
                <c:pt idx="39">
                  <c:v>39–40</c:v>
                </c:pt>
                <c:pt idx="40">
                  <c:v>40–41</c:v>
                </c:pt>
                <c:pt idx="41">
                  <c:v>41–42</c:v>
                </c:pt>
                <c:pt idx="42">
                  <c:v>42–43</c:v>
                </c:pt>
                <c:pt idx="43">
                  <c:v>43–44</c:v>
                </c:pt>
                <c:pt idx="44">
                  <c:v>44–45</c:v>
                </c:pt>
                <c:pt idx="45">
                  <c:v>45–46</c:v>
                </c:pt>
                <c:pt idx="46">
                  <c:v>46–47</c:v>
                </c:pt>
                <c:pt idx="47">
                  <c:v>47–48</c:v>
                </c:pt>
                <c:pt idx="48">
                  <c:v>48–49</c:v>
                </c:pt>
                <c:pt idx="49">
                  <c:v>49–50</c:v>
                </c:pt>
                <c:pt idx="50">
                  <c:v>50–51</c:v>
                </c:pt>
                <c:pt idx="51">
                  <c:v>51–52</c:v>
                </c:pt>
                <c:pt idx="52">
                  <c:v>52–53</c:v>
                </c:pt>
                <c:pt idx="53">
                  <c:v>53–54</c:v>
                </c:pt>
                <c:pt idx="54">
                  <c:v>54–55</c:v>
                </c:pt>
                <c:pt idx="55">
                  <c:v>55–56</c:v>
                </c:pt>
                <c:pt idx="56">
                  <c:v>56–57</c:v>
                </c:pt>
                <c:pt idx="57">
                  <c:v>57–58</c:v>
                </c:pt>
                <c:pt idx="58">
                  <c:v>58–59</c:v>
                </c:pt>
                <c:pt idx="59">
                  <c:v>59–60</c:v>
                </c:pt>
                <c:pt idx="60">
                  <c:v>60–61</c:v>
                </c:pt>
                <c:pt idx="61">
                  <c:v>61–62</c:v>
                </c:pt>
                <c:pt idx="62">
                  <c:v>62–63</c:v>
                </c:pt>
                <c:pt idx="63">
                  <c:v>63–64</c:v>
                </c:pt>
                <c:pt idx="64">
                  <c:v>64–65</c:v>
                </c:pt>
                <c:pt idx="65">
                  <c:v>65–66</c:v>
                </c:pt>
                <c:pt idx="66">
                  <c:v>66–67</c:v>
                </c:pt>
                <c:pt idx="67">
                  <c:v>67–68</c:v>
                </c:pt>
                <c:pt idx="68">
                  <c:v>68–69</c:v>
                </c:pt>
                <c:pt idx="69">
                  <c:v>69–70</c:v>
                </c:pt>
                <c:pt idx="70">
                  <c:v>70–71</c:v>
                </c:pt>
                <c:pt idx="71">
                  <c:v>71–72</c:v>
                </c:pt>
                <c:pt idx="72">
                  <c:v>72–73</c:v>
                </c:pt>
                <c:pt idx="73">
                  <c:v>73–74</c:v>
                </c:pt>
                <c:pt idx="74">
                  <c:v>74–75</c:v>
                </c:pt>
                <c:pt idx="75">
                  <c:v>75–76</c:v>
                </c:pt>
                <c:pt idx="76">
                  <c:v>76–77</c:v>
                </c:pt>
                <c:pt idx="77">
                  <c:v>77–78</c:v>
                </c:pt>
                <c:pt idx="78">
                  <c:v>78–79</c:v>
                </c:pt>
                <c:pt idx="79">
                  <c:v>79–80</c:v>
                </c:pt>
                <c:pt idx="80">
                  <c:v>80–81</c:v>
                </c:pt>
                <c:pt idx="81">
                  <c:v>81–82</c:v>
                </c:pt>
                <c:pt idx="82">
                  <c:v>82–83</c:v>
                </c:pt>
                <c:pt idx="83">
                  <c:v>83–84</c:v>
                </c:pt>
                <c:pt idx="84">
                  <c:v>84–85</c:v>
                </c:pt>
                <c:pt idx="85">
                  <c:v>85–86</c:v>
                </c:pt>
                <c:pt idx="86">
                  <c:v>86–87</c:v>
                </c:pt>
                <c:pt idx="87">
                  <c:v>87–88</c:v>
                </c:pt>
                <c:pt idx="88">
                  <c:v>88–89</c:v>
                </c:pt>
                <c:pt idx="89">
                  <c:v>89–90</c:v>
                </c:pt>
                <c:pt idx="90">
                  <c:v>90–91</c:v>
                </c:pt>
                <c:pt idx="91">
                  <c:v>91–92</c:v>
                </c:pt>
                <c:pt idx="92">
                  <c:v>92–93</c:v>
                </c:pt>
                <c:pt idx="93">
                  <c:v>93–94</c:v>
                </c:pt>
                <c:pt idx="94">
                  <c:v>94–95</c:v>
                </c:pt>
                <c:pt idx="95">
                  <c:v>95–96</c:v>
                </c:pt>
                <c:pt idx="96">
                  <c:v>96–97</c:v>
                </c:pt>
                <c:pt idx="97">
                  <c:v>97–98</c:v>
                </c:pt>
                <c:pt idx="98">
                  <c:v>98–99</c:v>
                </c:pt>
                <c:pt idx="99">
                  <c:v>99–100</c:v>
                </c:pt>
              </c:strCache>
            </c:strRef>
          </c:cat>
          <c:val>
            <c:numRef>
              <c:f>LifetableWorksheet!$C$16:$C$115</c:f>
              <c:numCache>
                <c:ptCount val="100"/>
                <c:pt idx="0">
                  <c:v>0.00723</c:v>
                </c:pt>
                <c:pt idx="1">
                  <c:v>0.00055</c:v>
                </c:pt>
                <c:pt idx="2">
                  <c:v>0.00036</c:v>
                </c:pt>
                <c:pt idx="3">
                  <c:v>0.00029</c:v>
                </c:pt>
                <c:pt idx="4">
                  <c:v>0.00023</c:v>
                </c:pt>
                <c:pt idx="5">
                  <c:v>0.00021</c:v>
                </c:pt>
                <c:pt idx="6">
                  <c:v>0.0002</c:v>
                </c:pt>
                <c:pt idx="7">
                  <c:v>0.00019</c:v>
                </c:pt>
                <c:pt idx="8">
                  <c:v>0.00017</c:v>
                </c:pt>
                <c:pt idx="9">
                  <c:v>0.00015</c:v>
                </c:pt>
                <c:pt idx="10">
                  <c:v>0.00014</c:v>
                </c:pt>
                <c:pt idx="11">
                  <c:v>0.00014</c:v>
                </c:pt>
                <c:pt idx="12">
                  <c:v>0.00019</c:v>
                </c:pt>
                <c:pt idx="13">
                  <c:v>0.00028</c:v>
                </c:pt>
                <c:pt idx="14">
                  <c:v>0.00041</c:v>
                </c:pt>
                <c:pt idx="15">
                  <c:v>0.00055</c:v>
                </c:pt>
                <c:pt idx="16">
                  <c:v>0.00068</c:v>
                </c:pt>
                <c:pt idx="17">
                  <c:v>0.00078</c:v>
                </c:pt>
                <c:pt idx="18">
                  <c:v>0.00085</c:v>
                </c:pt>
                <c:pt idx="19">
                  <c:v>0.00089</c:v>
                </c:pt>
                <c:pt idx="20">
                  <c:v>0.00093</c:v>
                </c:pt>
                <c:pt idx="21">
                  <c:v>0.00098</c:v>
                </c:pt>
                <c:pt idx="22">
                  <c:v>0.00101</c:v>
                </c:pt>
                <c:pt idx="23">
                  <c:v>0.00101</c:v>
                </c:pt>
                <c:pt idx="24">
                  <c:v>0.00101</c:v>
                </c:pt>
                <c:pt idx="25">
                  <c:v>0.001</c:v>
                </c:pt>
                <c:pt idx="26">
                  <c:v>0.00099</c:v>
                </c:pt>
                <c:pt idx="27">
                  <c:v>0.001</c:v>
                </c:pt>
                <c:pt idx="28">
                  <c:v>0.00103</c:v>
                </c:pt>
                <c:pt idx="29">
                  <c:v>0.00108</c:v>
                </c:pt>
                <c:pt idx="30">
                  <c:v>0.00114</c:v>
                </c:pt>
                <c:pt idx="31">
                  <c:v>0.00119</c:v>
                </c:pt>
                <c:pt idx="32">
                  <c:v>0.00126</c:v>
                </c:pt>
                <c:pt idx="33">
                  <c:v>0.00133</c:v>
                </c:pt>
                <c:pt idx="34">
                  <c:v>0.0014</c:v>
                </c:pt>
                <c:pt idx="35">
                  <c:v>0.00149</c:v>
                </c:pt>
                <c:pt idx="36">
                  <c:v>0.00157</c:v>
                </c:pt>
                <c:pt idx="37">
                  <c:v>0.00167</c:v>
                </c:pt>
                <c:pt idx="38">
                  <c:v>0.00178</c:v>
                </c:pt>
                <c:pt idx="39">
                  <c:v>0.00192</c:v>
                </c:pt>
                <c:pt idx="40">
                  <c:v>0.00206</c:v>
                </c:pt>
                <c:pt idx="41">
                  <c:v>0.00222</c:v>
                </c:pt>
                <c:pt idx="42">
                  <c:v>0.00239</c:v>
                </c:pt>
                <c:pt idx="43">
                  <c:v>0.00257</c:v>
                </c:pt>
                <c:pt idx="44">
                  <c:v>0.00278</c:v>
                </c:pt>
                <c:pt idx="45">
                  <c:v>0.003</c:v>
                </c:pt>
                <c:pt idx="46">
                  <c:v>0.00325</c:v>
                </c:pt>
                <c:pt idx="47">
                  <c:v>0.00352</c:v>
                </c:pt>
                <c:pt idx="48">
                  <c:v>0.0038</c:v>
                </c:pt>
                <c:pt idx="49">
                  <c:v>0.00411</c:v>
                </c:pt>
                <c:pt idx="50">
                  <c:v>0.00444</c:v>
                </c:pt>
                <c:pt idx="51">
                  <c:v>0.00482</c:v>
                </c:pt>
                <c:pt idx="52">
                  <c:v>0.00524</c:v>
                </c:pt>
                <c:pt idx="53">
                  <c:v>0.00571</c:v>
                </c:pt>
                <c:pt idx="54">
                  <c:v>0.00623</c:v>
                </c:pt>
                <c:pt idx="55">
                  <c:v>0.00685</c:v>
                </c:pt>
                <c:pt idx="56">
                  <c:v>0.00755</c:v>
                </c:pt>
                <c:pt idx="57">
                  <c:v>0.00833</c:v>
                </c:pt>
                <c:pt idx="58">
                  <c:v>0.00916</c:v>
                </c:pt>
                <c:pt idx="59">
                  <c:v>0.01005</c:v>
                </c:pt>
                <c:pt idx="60">
                  <c:v>0.01101</c:v>
                </c:pt>
                <c:pt idx="61">
                  <c:v>0.01208</c:v>
                </c:pt>
                <c:pt idx="62">
                  <c:v>0.01321</c:v>
                </c:pt>
                <c:pt idx="63">
                  <c:v>0.01439</c:v>
                </c:pt>
                <c:pt idx="64">
                  <c:v>0.0156</c:v>
                </c:pt>
                <c:pt idx="65">
                  <c:v>0.01679</c:v>
                </c:pt>
                <c:pt idx="66">
                  <c:v>0.01802</c:v>
                </c:pt>
                <c:pt idx="67">
                  <c:v>0.01948</c:v>
                </c:pt>
                <c:pt idx="68">
                  <c:v>0.02127</c:v>
                </c:pt>
                <c:pt idx="69">
                  <c:v>0.02338</c:v>
                </c:pt>
                <c:pt idx="70">
                  <c:v>0.02565</c:v>
                </c:pt>
                <c:pt idx="71">
                  <c:v>0.02799</c:v>
                </c:pt>
                <c:pt idx="72">
                  <c:v>0.03043</c:v>
                </c:pt>
                <c:pt idx="73">
                  <c:v>0.03297</c:v>
                </c:pt>
                <c:pt idx="74">
                  <c:v>0.03563</c:v>
                </c:pt>
                <c:pt idx="75">
                  <c:v>0.03843</c:v>
                </c:pt>
                <c:pt idx="76">
                  <c:v>0.04147</c:v>
                </c:pt>
                <c:pt idx="77">
                  <c:v>0.04494</c:v>
                </c:pt>
                <c:pt idx="78">
                  <c:v>0.04904</c:v>
                </c:pt>
                <c:pt idx="79">
                  <c:v>0.05385</c:v>
                </c:pt>
                <c:pt idx="80">
                  <c:v>0.05938</c:v>
                </c:pt>
                <c:pt idx="81">
                  <c:v>0.06555</c:v>
                </c:pt>
                <c:pt idx="82">
                  <c:v>0.07241</c:v>
                </c:pt>
                <c:pt idx="83">
                  <c:v>0.0799</c:v>
                </c:pt>
                <c:pt idx="84">
                  <c:v>0.08812</c:v>
                </c:pt>
                <c:pt idx="85">
                  <c:v>0.09653</c:v>
                </c:pt>
                <c:pt idx="86">
                  <c:v>0.10556</c:v>
                </c:pt>
                <c:pt idx="87">
                  <c:v>0.11539</c:v>
                </c:pt>
                <c:pt idx="88">
                  <c:v>0.12616</c:v>
                </c:pt>
                <c:pt idx="89">
                  <c:v>0.13802</c:v>
                </c:pt>
                <c:pt idx="90">
                  <c:v>0.15085</c:v>
                </c:pt>
                <c:pt idx="91">
                  <c:v>0.16429</c:v>
                </c:pt>
                <c:pt idx="92">
                  <c:v>0.17813</c:v>
                </c:pt>
                <c:pt idx="93">
                  <c:v>0.1925</c:v>
                </c:pt>
                <c:pt idx="94">
                  <c:v>0.20764</c:v>
                </c:pt>
                <c:pt idx="95">
                  <c:v>0.22354</c:v>
                </c:pt>
                <c:pt idx="96">
                  <c:v>0.23999</c:v>
                </c:pt>
                <c:pt idx="97">
                  <c:v>0.25653</c:v>
                </c:pt>
                <c:pt idx="98">
                  <c:v>0.27295</c:v>
                </c:pt>
                <c:pt idx="99">
                  <c:v>0.28915</c:v>
                </c:pt>
              </c:numCache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75" b="1" i="0" u="none" baseline="0">
                    <a:latin typeface="Arial"/>
                    <a:ea typeface="Arial"/>
                    <a:cs typeface="Arial"/>
                  </a:rPr>
                  <a:t>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75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114300</xdr:rowOff>
    </xdr:from>
    <xdr:to>
      <xdr:col>13</xdr:col>
      <xdr:colOff>390525</xdr:colOff>
      <xdr:row>153</xdr:row>
      <xdr:rowOff>47625</xdr:rowOff>
    </xdr:to>
    <xdr:graphicFrame>
      <xdr:nvGraphicFramePr>
        <xdr:cNvPr id="1" name="Chart 2"/>
        <xdr:cNvGraphicFramePr/>
      </xdr:nvGraphicFramePr>
      <xdr:xfrm>
        <a:off x="0" y="20193000"/>
        <a:ext cx="84486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421875" style="0" customWidth="1"/>
    <col min="2" max="2" width="9.8515625" style="0" customWidth="1"/>
    <col min="3" max="3" width="9.421875" style="0" customWidth="1"/>
    <col min="4" max="4" width="10.57421875" style="1" customWidth="1"/>
    <col min="5" max="5" width="8.00390625" style="1" customWidth="1"/>
    <col min="6" max="6" width="13.57421875" style="1" customWidth="1"/>
    <col min="7" max="7" width="13.7109375" style="1" bestFit="1" customWidth="1"/>
    <col min="8" max="8" width="9.8515625" style="4" customWidth="1"/>
    <col min="9" max="9" width="7.57421875" style="3" customWidth="1"/>
    <col min="11" max="11" width="5.00390625" style="0" customWidth="1"/>
    <col min="12" max="12" width="10.57421875" style="0" bestFit="1" customWidth="1"/>
  </cols>
  <sheetData>
    <row r="1" ht="12.75">
      <c r="H1" s="12"/>
    </row>
    <row r="2" spans="2:8" ht="12.75">
      <c r="B2" s="5" t="s">
        <v>130</v>
      </c>
      <c r="H2" s="12"/>
    </row>
    <row r="3" ht="12.75">
      <c r="H3" s="12"/>
    </row>
    <row r="4" spans="2:8" ht="12.75">
      <c r="B4" s="5" t="s">
        <v>127</v>
      </c>
      <c r="H4" s="12"/>
    </row>
    <row r="5" spans="3:8" ht="12.75">
      <c r="C5" s="26" t="s">
        <v>3</v>
      </c>
      <c r="H5" s="12"/>
    </row>
    <row r="6" spans="4:8" ht="12.75">
      <c r="D6" t="s">
        <v>4</v>
      </c>
      <c r="H6" s="12"/>
    </row>
    <row r="7" spans="5:8" ht="12.75">
      <c r="E7" s="1" t="s">
        <v>5</v>
      </c>
      <c r="H7" s="13"/>
    </row>
    <row r="8" spans="6:8" ht="12.75">
      <c r="F8" s="13" t="s">
        <v>6</v>
      </c>
      <c r="H8" s="13"/>
    </row>
    <row r="9" spans="7:8" ht="12.75">
      <c r="G9" s="3" t="s">
        <v>7</v>
      </c>
      <c r="H9" s="13"/>
    </row>
    <row r="10" spans="7:8" ht="12.75">
      <c r="G10" s="3"/>
      <c r="H10" t="s">
        <v>8</v>
      </c>
    </row>
    <row r="11" spans="8:12" ht="12.75">
      <c r="H11" s="12"/>
      <c r="I11" s="25" t="s">
        <v>131</v>
      </c>
      <c r="J11" s="26"/>
      <c r="K11" s="26"/>
      <c r="L11" s="26"/>
    </row>
    <row r="12" spans="8:12" ht="12.75">
      <c r="H12" s="12"/>
      <c r="I12" s="25"/>
      <c r="J12" s="26" t="s">
        <v>132</v>
      </c>
      <c r="K12" s="26"/>
      <c r="L12" s="26"/>
    </row>
    <row r="13" spans="2:8" ht="12.75">
      <c r="B13" t="s">
        <v>117</v>
      </c>
      <c r="G13" s="12"/>
      <c r="H13" s="12"/>
    </row>
    <row r="14" spans="2:9" ht="12.75">
      <c r="B14" s="17" t="s">
        <v>2</v>
      </c>
      <c r="C14" s="17" t="s">
        <v>123</v>
      </c>
      <c r="D14" s="18" t="s">
        <v>122</v>
      </c>
      <c r="E14" s="18" t="s">
        <v>121</v>
      </c>
      <c r="F14" s="18" t="s">
        <v>124</v>
      </c>
      <c r="G14" s="18" t="s">
        <v>1</v>
      </c>
      <c r="H14" s="19" t="s">
        <v>12</v>
      </c>
      <c r="I14" s="20"/>
    </row>
    <row r="15" spans="2:9" ht="12.75">
      <c r="B15" s="5"/>
      <c r="C15" s="17" t="s">
        <v>9</v>
      </c>
      <c r="D15" s="18" t="s">
        <v>0</v>
      </c>
      <c r="E15" s="18" t="s">
        <v>10</v>
      </c>
      <c r="F15" s="6"/>
      <c r="G15" s="6"/>
      <c r="H15" s="21" t="s">
        <v>115</v>
      </c>
      <c r="I15" s="20"/>
    </row>
    <row r="16" spans="2:10" ht="12.75">
      <c r="B16" s="8" t="s">
        <v>13</v>
      </c>
      <c r="C16" s="23">
        <v>0.00723</v>
      </c>
      <c r="D16" s="1">
        <v>100000</v>
      </c>
      <c r="E16" s="1">
        <f>C16*D16</f>
        <v>723</v>
      </c>
      <c r="F16" s="22">
        <v>99371</v>
      </c>
      <c r="G16" s="1">
        <f aca="true" t="shared" si="0" ref="G16:G79">F16+G17</f>
        <v>7650761.866236479</v>
      </c>
      <c r="H16" s="13">
        <f>G16/D16</f>
        <v>76.50761866236479</v>
      </c>
      <c r="I16" s="24">
        <v>76.50761866236479</v>
      </c>
      <c r="J16" s="12"/>
    </row>
    <row r="17" spans="2:10" ht="12.75">
      <c r="B17" s="8" t="s">
        <v>14</v>
      </c>
      <c r="C17" s="23">
        <v>0.00055</v>
      </c>
      <c r="D17" s="1">
        <f>D16-E16</f>
        <v>99277</v>
      </c>
      <c r="E17" s="1">
        <f>C17*D17</f>
        <v>54.60235</v>
      </c>
      <c r="F17" s="1">
        <f>(D17+D18)/2</f>
        <v>99249.698825</v>
      </c>
      <c r="G17" s="1">
        <f t="shared" si="0"/>
        <v>7551390.866236479</v>
      </c>
      <c r="H17" s="13">
        <f>G17/D17</f>
        <v>76.06385030003403</v>
      </c>
      <c r="I17" s="24">
        <v>76.06385030003403</v>
      </c>
      <c r="J17" s="12"/>
    </row>
    <row r="18" spans="2:10" ht="12.75">
      <c r="B18" s="8" t="s">
        <v>15</v>
      </c>
      <c r="C18" s="23">
        <v>0.00036</v>
      </c>
      <c r="D18" s="1">
        <f aca="true" t="shared" si="1" ref="D18:D81">D17-E17</f>
        <v>99222.39765</v>
      </c>
      <c r="E18" s="1">
        <f aca="true" t="shared" si="2" ref="E18:E81">C18*D18</f>
        <v>35.720063154</v>
      </c>
      <c r="F18" s="1">
        <f>(D18+D19)/2</f>
        <v>99204.537618423</v>
      </c>
      <c r="G18" s="1">
        <f t="shared" si="0"/>
        <v>7452141.167411479</v>
      </c>
      <c r="H18" s="13">
        <f aca="true" t="shared" si="3" ref="H18:H81">G18/D18</f>
        <v>75.10543328834262</v>
      </c>
      <c r="I18" s="24">
        <v>75.10543328834262</v>
      </c>
      <c r="J18" s="12"/>
    </row>
    <row r="19" spans="2:10" ht="12.75">
      <c r="B19" s="9" t="s">
        <v>16</v>
      </c>
      <c r="C19" s="23">
        <v>0.00029</v>
      </c>
      <c r="D19" s="1">
        <f t="shared" si="1"/>
        <v>99186.677586846</v>
      </c>
      <c r="E19" s="1">
        <f t="shared" si="2"/>
        <v>28.764136500185337</v>
      </c>
      <c r="F19" s="1">
        <f>(D19+D20)/2</f>
        <v>99172.2955185959</v>
      </c>
      <c r="G19" s="1">
        <f t="shared" si="0"/>
        <v>7352936.629793056</v>
      </c>
      <c r="H19" s="13">
        <f t="shared" si="3"/>
        <v>74.13230091667263</v>
      </c>
      <c r="I19" s="24">
        <v>74.13230091667263</v>
      </c>
      <c r="J19" s="12"/>
    </row>
    <row r="20" spans="2:10" ht="12.75">
      <c r="B20" s="9" t="s">
        <v>17</v>
      </c>
      <c r="C20" s="23">
        <v>0.00023</v>
      </c>
      <c r="D20" s="1">
        <f t="shared" si="1"/>
        <v>99157.9134503458</v>
      </c>
      <c r="E20" s="1">
        <f t="shared" si="2"/>
        <v>22.806320093579536</v>
      </c>
      <c r="F20" s="1">
        <f aca="true" t="shared" si="4" ref="F20:F83">(D20+D21)/2</f>
        <v>99146.51029029902</v>
      </c>
      <c r="G20" s="1">
        <f t="shared" si="0"/>
        <v>7253764.334274461</v>
      </c>
      <c r="H20" s="13">
        <f t="shared" si="3"/>
        <v>73.15366047821132</v>
      </c>
      <c r="I20" s="24">
        <v>73.15366047821132</v>
      </c>
      <c r="J20" s="12"/>
    </row>
    <row r="21" spans="2:10" ht="12.75">
      <c r="B21" s="9" t="s">
        <v>18</v>
      </c>
      <c r="C21" s="23">
        <v>0.00021</v>
      </c>
      <c r="D21" s="1">
        <f t="shared" si="1"/>
        <v>99135.10713025222</v>
      </c>
      <c r="E21" s="1">
        <f t="shared" si="2"/>
        <v>20.818372497352968</v>
      </c>
      <c r="F21" s="1">
        <f t="shared" si="4"/>
        <v>99124.69794400354</v>
      </c>
      <c r="G21" s="1">
        <f t="shared" si="0"/>
        <v>7154617.823984162</v>
      </c>
      <c r="H21" s="13">
        <f t="shared" si="3"/>
        <v>72.17037466438414</v>
      </c>
      <c r="I21" s="24">
        <v>72.17037466438414</v>
      </c>
      <c r="J21" s="12"/>
    </row>
    <row r="22" spans="2:10" ht="12.75">
      <c r="B22" s="8" t="s">
        <v>19</v>
      </c>
      <c r="C22" s="23">
        <v>0.0002</v>
      </c>
      <c r="D22" s="1">
        <f t="shared" si="1"/>
        <v>99114.28875775487</v>
      </c>
      <c r="E22" s="1">
        <f t="shared" si="2"/>
        <v>19.822857751550973</v>
      </c>
      <c r="F22" s="1">
        <f t="shared" si="4"/>
        <v>99104.37732887908</v>
      </c>
      <c r="G22" s="1">
        <f t="shared" si="0"/>
        <v>7055493.126040159</v>
      </c>
      <c r="H22" s="13">
        <f t="shared" si="3"/>
        <v>71.18542860439106</v>
      </c>
      <c r="I22" s="24">
        <v>71.18542860439106</v>
      </c>
      <c r="J22" s="12"/>
    </row>
    <row r="23" spans="2:10" ht="12.75">
      <c r="B23" s="8" t="s">
        <v>20</v>
      </c>
      <c r="C23" s="23">
        <v>0.00019</v>
      </c>
      <c r="D23" s="1">
        <f t="shared" si="1"/>
        <v>99094.46590000331</v>
      </c>
      <c r="E23" s="1">
        <f t="shared" si="2"/>
        <v>18.827948521000632</v>
      </c>
      <c r="F23" s="1">
        <f t="shared" si="4"/>
        <v>99085.05192574281</v>
      </c>
      <c r="G23" s="1">
        <f t="shared" si="0"/>
        <v>6956388.74871128</v>
      </c>
      <c r="H23" s="13">
        <f t="shared" si="3"/>
        <v>70.19956851809468</v>
      </c>
      <c r="I23" s="24">
        <v>70.19956851809468</v>
      </c>
      <c r="J23" s="12"/>
    </row>
    <row r="24" spans="2:10" ht="12.75">
      <c r="B24" s="8" t="s">
        <v>21</v>
      </c>
      <c r="C24" s="23">
        <v>0.00017</v>
      </c>
      <c r="D24" s="1">
        <f t="shared" si="1"/>
        <v>99075.6379514823</v>
      </c>
      <c r="E24" s="1">
        <f t="shared" si="2"/>
        <v>16.842858451751994</v>
      </c>
      <c r="F24" s="1">
        <f t="shared" si="4"/>
        <v>99067.21652225644</v>
      </c>
      <c r="G24" s="1">
        <f t="shared" si="0"/>
        <v>6857303.696785537</v>
      </c>
      <c r="H24" s="13">
        <f t="shared" si="3"/>
        <v>69.2128139527457</v>
      </c>
      <c r="I24" s="24">
        <v>69.2128139527457</v>
      </c>
      <c r="J24" s="12"/>
    </row>
    <row r="25" spans="2:10" ht="12.75">
      <c r="B25" s="8" t="s">
        <v>22</v>
      </c>
      <c r="C25" s="23">
        <v>0.00015</v>
      </c>
      <c r="D25" s="1">
        <f t="shared" si="1"/>
        <v>99058.79509303055</v>
      </c>
      <c r="E25" s="1">
        <f t="shared" si="2"/>
        <v>14.858819263954581</v>
      </c>
      <c r="F25" s="1">
        <f t="shared" si="4"/>
        <v>99051.36568339857</v>
      </c>
      <c r="G25" s="1">
        <f t="shared" si="0"/>
        <v>6758236.48026328</v>
      </c>
      <c r="H25" s="13">
        <f t="shared" si="3"/>
        <v>68.22449711725564</v>
      </c>
      <c r="I25" s="24">
        <v>68.22449711725564</v>
      </c>
      <c r="J25" s="12"/>
    </row>
    <row r="26" spans="2:10" ht="12.75">
      <c r="B26" s="8" t="s">
        <v>23</v>
      </c>
      <c r="C26" s="23">
        <v>0.00014</v>
      </c>
      <c r="D26" s="1">
        <f t="shared" si="1"/>
        <v>99043.9362737666</v>
      </c>
      <c r="E26" s="1">
        <f t="shared" si="2"/>
        <v>13.866151078327322</v>
      </c>
      <c r="F26" s="1">
        <f t="shared" si="4"/>
        <v>99037.00319822744</v>
      </c>
      <c r="G26" s="1">
        <f t="shared" si="0"/>
        <v>6659185.114579882</v>
      </c>
      <c r="H26" s="13">
        <f t="shared" si="3"/>
        <v>67.23465731585303</v>
      </c>
      <c r="I26" s="24">
        <v>67.23465731585303</v>
      </c>
      <c r="J26" s="12"/>
    </row>
    <row r="27" spans="2:10" ht="12.75">
      <c r="B27" s="8" t="s">
        <v>24</v>
      </c>
      <c r="C27" s="23">
        <v>0.00014</v>
      </c>
      <c r="D27" s="1">
        <f t="shared" si="1"/>
        <v>99030.07012268827</v>
      </c>
      <c r="E27" s="1">
        <f t="shared" si="2"/>
        <v>13.864209817176356</v>
      </c>
      <c r="F27" s="1">
        <f t="shared" si="4"/>
        <v>99023.13801777968</v>
      </c>
      <c r="G27" s="1">
        <f t="shared" si="0"/>
        <v>6560148.111381654</v>
      </c>
      <c r="H27" s="13">
        <f t="shared" si="3"/>
        <v>66.24400147605967</v>
      </c>
      <c r="I27" s="24">
        <v>66.24400147605967</v>
      </c>
      <c r="J27" s="12"/>
    </row>
    <row r="28" spans="2:10" ht="12.75">
      <c r="B28" s="8" t="s">
        <v>25</v>
      </c>
      <c r="C28" s="23">
        <v>0.00019</v>
      </c>
      <c r="D28" s="1">
        <f t="shared" si="1"/>
        <v>99016.2059128711</v>
      </c>
      <c r="E28" s="1">
        <f t="shared" si="2"/>
        <v>18.813079123445508</v>
      </c>
      <c r="F28" s="1">
        <f t="shared" si="4"/>
        <v>99006.79937330938</v>
      </c>
      <c r="G28" s="1">
        <f t="shared" si="0"/>
        <v>6461124.9733638745</v>
      </c>
      <c r="H28" s="13">
        <f t="shared" si="3"/>
        <v>65.25320692502918</v>
      </c>
      <c r="I28" s="24">
        <v>65.25320692502918</v>
      </c>
      <c r="J28" s="12"/>
    </row>
    <row r="29" spans="2:10" ht="12.75">
      <c r="B29" s="8" t="s">
        <v>26</v>
      </c>
      <c r="C29" s="23">
        <v>0.00028</v>
      </c>
      <c r="D29" s="1">
        <f t="shared" si="1"/>
        <v>98997.39283374765</v>
      </c>
      <c r="E29" s="1">
        <f t="shared" si="2"/>
        <v>27.71926999344934</v>
      </c>
      <c r="F29" s="1">
        <f t="shared" si="4"/>
        <v>98983.53319875093</v>
      </c>
      <c r="G29" s="1">
        <f t="shared" si="0"/>
        <v>6362118.173990565</v>
      </c>
      <c r="H29" s="13">
        <f t="shared" si="3"/>
        <v>64.26551237237992</v>
      </c>
      <c r="I29" s="24">
        <v>64.26551237237992</v>
      </c>
      <c r="J29" s="12"/>
    </row>
    <row r="30" spans="2:10" ht="12.75">
      <c r="B30" s="8" t="s">
        <v>27</v>
      </c>
      <c r="C30" s="23">
        <v>0.00041</v>
      </c>
      <c r="D30" s="1">
        <f t="shared" si="1"/>
        <v>98969.6735637542</v>
      </c>
      <c r="E30" s="1">
        <f t="shared" si="2"/>
        <v>40.577566161139224</v>
      </c>
      <c r="F30" s="1">
        <f t="shared" si="4"/>
        <v>98949.38478067363</v>
      </c>
      <c r="G30" s="1">
        <f t="shared" si="0"/>
        <v>6263134.640791815</v>
      </c>
      <c r="H30" s="13">
        <f t="shared" si="3"/>
        <v>63.283371716460536</v>
      </c>
      <c r="I30" s="24">
        <v>63.283371716460536</v>
      </c>
      <c r="J30" s="12"/>
    </row>
    <row r="31" spans="2:10" ht="12.75">
      <c r="B31" s="8" t="s">
        <v>28</v>
      </c>
      <c r="C31" s="23">
        <v>0.00055</v>
      </c>
      <c r="D31" s="1">
        <f t="shared" si="1"/>
        <v>98929.09599759306</v>
      </c>
      <c r="E31" s="1">
        <f t="shared" si="2"/>
        <v>54.411002798676186</v>
      </c>
      <c r="F31" s="1">
        <f t="shared" si="4"/>
        <v>98901.89049619372</v>
      </c>
      <c r="G31" s="1">
        <f t="shared" si="0"/>
        <v>6164185.256011141</v>
      </c>
      <c r="H31" s="13">
        <f t="shared" si="3"/>
        <v>62.309123457077945</v>
      </c>
      <c r="I31" s="24">
        <v>62.309123457077945</v>
      </c>
      <c r="J31" s="12"/>
    </row>
    <row r="32" spans="2:10" ht="12.75">
      <c r="B32" s="8" t="s">
        <v>29</v>
      </c>
      <c r="C32" s="23">
        <v>0.00068</v>
      </c>
      <c r="D32" s="1">
        <f t="shared" si="1"/>
        <v>98874.68499479438</v>
      </c>
      <c r="E32" s="1">
        <f t="shared" si="2"/>
        <v>67.23478579646019</v>
      </c>
      <c r="F32" s="1">
        <f t="shared" si="4"/>
        <v>98841.06760189615</v>
      </c>
      <c r="G32" s="1">
        <f t="shared" si="0"/>
        <v>6065283.365514948</v>
      </c>
      <c r="H32" s="13">
        <f t="shared" si="3"/>
        <v>61.34313718252834</v>
      </c>
      <c r="I32" s="24">
        <v>61.34313718252834</v>
      </c>
      <c r="J32" s="12"/>
    </row>
    <row r="33" spans="2:10" ht="12.75">
      <c r="B33" s="8" t="s">
        <v>30</v>
      </c>
      <c r="C33" s="23">
        <v>0.00078</v>
      </c>
      <c r="D33" s="1">
        <f t="shared" si="1"/>
        <v>98807.45020899792</v>
      </c>
      <c r="E33" s="1">
        <f t="shared" si="2"/>
        <v>77.06981116301837</v>
      </c>
      <c r="F33" s="1">
        <f t="shared" si="4"/>
        <v>98768.9153034164</v>
      </c>
      <c r="G33" s="1">
        <f t="shared" si="0"/>
        <v>5966442.297913052</v>
      </c>
      <c r="H33" s="13">
        <f t="shared" si="3"/>
        <v>60.38453866882314</v>
      </c>
      <c r="I33" s="24">
        <v>60.38453866882314</v>
      </c>
      <c r="J33" s="12"/>
    </row>
    <row r="34" spans="2:10" ht="12.75">
      <c r="B34" s="8" t="s">
        <v>31</v>
      </c>
      <c r="C34" s="23">
        <v>0.00085</v>
      </c>
      <c r="D34" s="1">
        <f t="shared" si="1"/>
        <v>98730.3803978349</v>
      </c>
      <c r="E34" s="1">
        <f t="shared" si="2"/>
        <v>83.92082333815966</v>
      </c>
      <c r="F34" s="1">
        <f t="shared" si="4"/>
        <v>98688.41998616583</v>
      </c>
      <c r="G34" s="1">
        <f t="shared" si="0"/>
        <v>5867673.382609636</v>
      </c>
      <c r="H34" s="13">
        <f t="shared" si="3"/>
        <v>59.43128507117866</v>
      </c>
      <c r="I34" s="24">
        <v>59.43128507117866</v>
      </c>
      <c r="J34" s="12"/>
    </row>
    <row r="35" spans="2:10" ht="12.75">
      <c r="B35" s="8" t="s">
        <v>32</v>
      </c>
      <c r="C35" s="23">
        <v>0.00089</v>
      </c>
      <c r="D35" s="1">
        <f t="shared" si="1"/>
        <v>98646.45957449674</v>
      </c>
      <c r="E35" s="1">
        <f t="shared" si="2"/>
        <v>87.79534902130209</v>
      </c>
      <c r="F35" s="1">
        <f t="shared" si="4"/>
        <v>98602.56189998609</v>
      </c>
      <c r="G35" s="1">
        <f t="shared" si="0"/>
        <v>5768984.9626234695</v>
      </c>
      <c r="H35" s="13">
        <f t="shared" si="3"/>
        <v>58.48141927756459</v>
      </c>
      <c r="I35" s="24">
        <v>58.48141927756459</v>
      </c>
      <c r="J35" s="12"/>
    </row>
    <row r="36" spans="2:10" ht="12.75">
      <c r="B36" s="8" t="s">
        <v>33</v>
      </c>
      <c r="C36" s="23">
        <v>0.00093</v>
      </c>
      <c r="D36" s="1">
        <f t="shared" si="1"/>
        <v>98558.66422547544</v>
      </c>
      <c r="E36" s="1">
        <f t="shared" si="2"/>
        <v>91.65955772969217</v>
      </c>
      <c r="F36" s="1">
        <f t="shared" si="4"/>
        <v>98512.83444661059</v>
      </c>
      <c r="G36" s="1">
        <f t="shared" si="0"/>
        <v>5670382.400723483</v>
      </c>
      <c r="H36" s="13">
        <f t="shared" si="3"/>
        <v>57.53306870871534</v>
      </c>
      <c r="I36" s="24">
        <v>57.53306870871534</v>
      </c>
      <c r="J36" s="12"/>
    </row>
    <row r="37" spans="2:10" ht="12.75">
      <c r="B37" s="8" t="s">
        <v>34</v>
      </c>
      <c r="C37" s="23">
        <v>0.00098</v>
      </c>
      <c r="D37" s="1">
        <f t="shared" si="1"/>
        <v>98467.00466774574</v>
      </c>
      <c r="E37" s="1">
        <f t="shared" si="2"/>
        <v>96.49766457439083</v>
      </c>
      <c r="F37" s="1">
        <f t="shared" si="4"/>
        <v>98418.75583545855</v>
      </c>
      <c r="G37" s="1">
        <f t="shared" si="0"/>
        <v>5571869.5662768725</v>
      </c>
      <c r="H37" s="13">
        <f t="shared" si="3"/>
        <v>56.58615883643323</v>
      </c>
      <c r="I37" s="24">
        <v>56.58615883643323</v>
      </c>
      <c r="J37" s="12"/>
    </row>
    <row r="38" spans="2:10" ht="12.75">
      <c r="B38" s="8" t="s">
        <v>35</v>
      </c>
      <c r="C38" s="23">
        <v>0.00101</v>
      </c>
      <c r="D38" s="1">
        <f t="shared" si="1"/>
        <v>98370.50700317135</v>
      </c>
      <c r="E38" s="1">
        <f t="shared" si="2"/>
        <v>99.35421207320307</v>
      </c>
      <c r="F38" s="1">
        <f t="shared" si="4"/>
        <v>98320.82989713475</v>
      </c>
      <c r="G38" s="1">
        <f t="shared" si="0"/>
        <v>5473450.810441414</v>
      </c>
      <c r="H38" s="13">
        <f t="shared" si="3"/>
        <v>55.6411771900795</v>
      </c>
      <c r="I38" s="24">
        <v>55.6411771900795</v>
      </c>
      <c r="J38" s="12"/>
    </row>
    <row r="39" spans="2:10" ht="12.75">
      <c r="B39" s="8" t="s">
        <v>36</v>
      </c>
      <c r="C39" s="23">
        <v>0.00101</v>
      </c>
      <c r="D39" s="1">
        <f t="shared" si="1"/>
        <v>98271.15279109815</v>
      </c>
      <c r="E39" s="1">
        <f t="shared" si="2"/>
        <v>99.25386431900914</v>
      </c>
      <c r="F39" s="1">
        <f t="shared" si="4"/>
        <v>98221.52585893865</v>
      </c>
      <c r="G39" s="1">
        <f t="shared" si="0"/>
        <v>5375129.980544279</v>
      </c>
      <c r="H39" s="13">
        <f t="shared" si="3"/>
        <v>54.69692608542578</v>
      </c>
      <c r="I39" s="24">
        <v>54.69692608542578</v>
      </c>
      <c r="J39" s="12"/>
    </row>
    <row r="40" spans="2:10" ht="12.75">
      <c r="B40" s="8" t="s">
        <v>37</v>
      </c>
      <c r="C40" s="23">
        <v>0.00101</v>
      </c>
      <c r="D40" s="1">
        <f t="shared" si="1"/>
        <v>98171.89892677915</v>
      </c>
      <c r="E40" s="1">
        <f t="shared" si="2"/>
        <v>99.15361791604694</v>
      </c>
      <c r="F40" s="1">
        <f t="shared" si="4"/>
        <v>98122.32211782112</v>
      </c>
      <c r="G40" s="1">
        <f t="shared" si="0"/>
        <v>5276908.454685341</v>
      </c>
      <c r="H40" s="13">
        <f t="shared" si="3"/>
        <v>53.75172032295196</v>
      </c>
      <c r="I40" s="24">
        <v>53.75172032295196</v>
      </c>
      <c r="J40" s="12"/>
    </row>
    <row r="41" spans="2:10" ht="12.75">
      <c r="B41" s="8" t="s">
        <v>38</v>
      </c>
      <c r="C41" s="23">
        <v>0.001</v>
      </c>
      <c r="D41" s="1">
        <f t="shared" si="1"/>
        <v>98072.7453088631</v>
      </c>
      <c r="E41" s="1">
        <f t="shared" si="2"/>
        <v>98.0727453088631</v>
      </c>
      <c r="F41" s="1">
        <f t="shared" si="4"/>
        <v>98023.70893620867</v>
      </c>
      <c r="G41" s="1">
        <f t="shared" si="0"/>
        <v>5178786.132567519</v>
      </c>
      <c r="H41" s="13">
        <f t="shared" si="3"/>
        <v>52.805558937478814</v>
      </c>
      <c r="I41" s="24">
        <v>52.805558937478814</v>
      </c>
      <c r="J41" s="12"/>
    </row>
    <row r="42" spans="2:10" ht="12.75">
      <c r="B42" s="8" t="s">
        <v>39</v>
      </c>
      <c r="C42" s="23">
        <v>0.00099</v>
      </c>
      <c r="D42" s="1">
        <f t="shared" si="1"/>
        <v>97974.67256355424</v>
      </c>
      <c r="E42" s="1">
        <f t="shared" si="2"/>
        <v>96.9949258379187</v>
      </c>
      <c r="F42" s="1">
        <f t="shared" si="4"/>
        <v>97926.17510063527</v>
      </c>
      <c r="G42" s="1">
        <f t="shared" si="0"/>
        <v>5080762.42363131</v>
      </c>
      <c r="H42" s="13">
        <f t="shared" si="3"/>
        <v>51.85791685433315</v>
      </c>
      <c r="I42" s="24">
        <v>51.85791685433315</v>
      </c>
      <c r="J42" s="12"/>
    </row>
    <row r="43" spans="2:10" ht="12.75">
      <c r="B43" s="8" t="s">
        <v>40</v>
      </c>
      <c r="C43" s="23">
        <v>0.001</v>
      </c>
      <c r="D43" s="1">
        <f t="shared" si="1"/>
        <v>97877.67763771632</v>
      </c>
      <c r="E43" s="1">
        <f t="shared" si="2"/>
        <v>97.87767763771632</v>
      </c>
      <c r="F43" s="1">
        <f t="shared" si="4"/>
        <v>97828.73879889745</v>
      </c>
      <c r="G43" s="1">
        <f t="shared" si="0"/>
        <v>4982836.248530675</v>
      </c>
      <c r="H43" s="13">
        <f t="shared" si="3"/>
        <v>50.908811577795156</v>
      </c>
      <c r="I43" s="24">
        <v>50.908811577795156</v>
      </c>
      <c r="J43" s="12"/>
    </row>
    <row r="44" spans="2:10" ht="12.75">
      <c r="B44" s="8" t="s">
        <v>41</v>
      </c>
      <c r="C44" s="23">
        <v>0.00103</v>
      </c>
      <c r="D44" s="1">
        <f t="shared" si="1"/>
        <v>97779.7999600786</v>
      </c>
      <c r="E44" s="1">
        <f t="shared" si="2"/>
        <v>100.71319395888096</v>
      </c>
      <c r="F44" s="1">
        <f t="shared" si="4"/>
        <v>97729.44336309916</v>
      </c>
      <c r="G44" s="1">
        <f t="shared" si="0"/>
        <v>4885007.509731777</v>
      </c>
      <c r="H44" s="13">
        <f t="shared" si="3"/>
        <v>49.959270848643804</v>
      </c>
      <c r="I44" s="24">
        <v>49.959270848643804</v>
      </c>
      <c r="J44" s="12"/>
    </row>
    <row r="45" spans="2:10" ht="12.75">
      <c r="B45" s="8" t="s">
        <v>42</v>
      </c>
      <c r="C45" s="23">
        <v>0.00108</v>
      </c>
      <c r="D45" s="1">
        <f t="shared" si="1"/>
        <v>97679.08676611971</v>
      </c>
      <c r="E45" s="1">
        <f t="shared" si="2"/>
        <v>105.49341370740929</v>
      </c>
      <c r="F45" s="1">
        <f t="shared" si="4"/>
        <v>97626.340059266</v>
      </c>
      <c r="G45" s="1">
        <f t="shared" si="0"/>
        <v>4787278.066368678</v>
      </c>
      <c r="H45" s="13">
        <f t="shared" si="3"/>
        <v>49.010266423059555</v>
      </c>
      <c r="I45" s="24">
        <v>49.010266423059555</v>
      </c>
      <c r="J45" s="12"/>
    </row>
    <row r="46" spans="2:10" ht="12.75">
      <c r="B46" s="8" t="s">
        <v>43</v>
      </c>
      <c r="C46" s="23">
        <v>0.00114</v>
      </c>
      <c r="D46" s="1">
        <f t="shared" si="1"/>
        <v>97573.5933524123</v>
      </c>
      <c r="E46" s="1">
        <f t="shared" si="2"/>
        <v>111.23389642175002</v>
      </c>
      <c r="F46" s="1">
        <f t="shared" si="4"/>
        <v>97517.97640420141</v>
      </c>
      <c r="G46" s="1">
        <f t="shared" si="0"/>
        <v>4689651.726309411</v>
      </c>
      <c r="H46" s="13">
        <f t="shared" si="3"/>
        <v>48.062714154346246</v>
      </c>
      <c r="I46" s="24">
        <v>48.062714154346246</v>
      </c>
      <c r="J46" s="12"/>
    </row>
    <row r="47" spans="2:10" ht="12.75">
      <c r="B47" s="8" t="s">
        <v>44</v>
      </c>
      <c r="C47" s="23">
        <v>0.00119</v>
      </c>
      <c r="D47" s="1">
        <f t="shared" si="1"/>
        <v>97462.35945599055</v>
      </c>
      <c r="E47" s="1">
        <f t="shared" si="2"/>
        <v>115.98020775262876</v>
      </c>
      <c r="F47" s="1">
        <f t="shared" si="4"/>
        <v>97404.36935211424</v>
      </c>
      <c r="G47" s="1">
        <f t="shared" si="0"/>
        <v>4592133.74990521</v>
      </c>
      <c r="H47" s="13">
        <f t="shared" si="3"/>
        <v>47.11699753153219</v>
      </c>
      <c r="I47" s="24">
        <v>47.11699753153219</v>
      </c>
      <c r="J47" s="12"/>
    </row>
    <row r="48" spans="2:10" ht="12.75">
      <c r="B48" s="8" t="s">
        <v>45</v>
      </c>
      <c r="C48" s="23">
        <v>0.00126</v>
      </c>
      <c r="D48" s="1">
        <f t="shared" si="1"/>
        <v>97346.37924823792</v>
      </c>
      <c r="E48" s="1">
        <f t="shared" si="2"/>
        <v>122.65643785277979</v>
      </c>
      <c r="F48" s="1">
        <f t="shared" si="4"/>
        <v>97285.05102931152</v>
      </c>
      <c r="G48" s="1">
        <f t="shared" si="0"/>
        <v>4494729.380553096</v>
      </c>
      <c r="H48" s="13">
        <f t="shared" si="3"/>
        <v>46.17253785157557</v>
      </c>
      <c r="I48" s="24">
        <v>46.17253785157557</v>
      </c>
      <c r="J48" s="12"/>
    </row>
    <row r="49" spans="2:10" ht="12.75">
      <c r="B49" s="8" t="s">
        <v>46</v>
      </c>
      <c r="C49" s="23">
        <v>0.00133</v>
      </c>
      <c r="D49" s="1">
        <f t="shared" si="1"/>
        <v>97223.72281038514</v>
      </c>
      <c r="E49" s="1">
        <f t="shared" si="2"/>
        <v>129.30755133781224</v>
      </c>
      <c r="F49" s="1">
        <f t="shared" si="4"/>
        <v>97159.06903471623</v>
      </c>
      <c r="G49" s="1">
        <f t="shared" si="0"/>
        <v>4397444.329523784</v>
      </c>
      <c r="H49" s="13">
        <f t="shared" si="3"/>
        <v>45.23015785046716</v>
      </c>
      <c r="I49" s="24">
        <v>45.23015785046716</v>
      </c>
      <c r="J49" s="12"/>
    </row>
    <row r="50" spans="2:10" ht="12.75">
      <c r="B50" s="8" t="s">
        <v>47</v>
      </c>
      <c r="C50" s="23">
        <v>0.0014</v>
      </c>
      <c r="D50" s="1">
        <f t="shared" si="1"/>
        <v>97094.41525904732</v>
      </c>
      <c r="E50" s="1">
        <f t="shared" si="2"/>
        <v>135.93218136266626</v>
      </c>
      <c r="F50" s="1">
        <f t="shared" si="4"/>
        <v>97026.449168366</v>
      </c>
      <c r="G50" s="1">
        <f t="shared" si="0"/>
        <v>4300285.260489068</v>
      </c>
      <c r="H50" s="13">
        <f t="shared" si="3"/>
        <v>44.28972818895847</v>
      </c>
      <c r="I50" s="24">
        <v>44.28972818895847</v>
      </c>
      <c r="J50" s="12"/>
    </row>
    <row r="51" spans="2:10" ht="12.75">
      <c r="B51" s="8" t="s">
        <v>48</v>
      </c>
      <c r="C51" s="23">
        <v>0.00149</v>
      </c>
      <c r="D51" s="1">
        <f t="shared" si="1"/>
        <v>96958.48307768466</v>
      </c>
      <c r="E51" s="1">
        <f t="shared" si="2"/>
        <v>144.46813978575014</v>
      </c>
      <c r="F51" s="1">
        <f t="shared" si="4"/>
        <v>96886.24900779179</v>
      </c>
      <c r="G51" s="1">
        <f t="shared" si="0"/>
        <v>4203258.811320702</v>
      </c>
      <c r="H51" s="13">
        <f t="shared" si="3"/>
        <v>43.351119756617734</v>
      </c>
      <c r="I51" s="24">
        <v>43.351119756617734</v>
      </c>
      <c r="J51" s="12"/>
    </row>
    <row r="52" spans="2:10" ht="12.75">
      <c r="B52" s="8" t="s">
        <v>49</v>
      </c>
      <c r="C52" s="23">
        <v>0.00157</v>
      </c>
      <c r="D52" s="1">
        <f t="shared" si="1"/>
        <v>96814.01493789892</v>
      </c>
      <c r="E52" s="1">
        <f t="shared" si="2"/>
        <v>151.9980034525013</v>
      </c>
      <c r="F52" s="1">
        <f t="shared" si="4"/>
        <v>96738.01593617265</v>
      </c>
      <c r="G52" s="1">
        <f t="shared" si="0"/>
        <v>4106372.5623129094</v>
      </c>
      <c r="H52" s="13">
        <f t="shared" si="3"/>
        <v>42.415063200786896</v>
      </c>
      <c r="I52" s="24">
        <v>42.415063200786896</v>
      </c>
      <c r="J52" s="12"/>
    </row>
    <row r="53" spans="2:10" ht="12.75">
      <c r="B53" s="8" t="s">
        <v>50</v>
      </c>
      <c r="C53" s="23">
        <v>0.00167</v>
      </c>
      <c r="D53" s="1">
        <f t="shared" si="1"/>
        <v>96662.01693444641</v>
      </c>
      <c r="E53" s="1">
        <f t="shared" si="2"/>
        <v>161.4255682805255</v>
      </c>
      <c r="F53" s="1">
        <f t="shared" si="4"/>
        <v>96581.30415030615</v>
      </c>
      <c r="G53" s="1">
        <f t="shared" si="0"/>
        <v>4009634.546376737</v>
      </c>
      <c r="H53" s="13">
        <f t="shared" si="3"/>
        <v>41.480973328913294</v>
      </c>
      <c r="I53" s="24">
        <v>41.480973328913294</v>
      </c>
      <c r="J53" s="12"/>
    </row>
    <row r="54" spans="2:10" ht="12.75">
      <c r="B54" s="8" t="s">
        <v>51</v>
      </c>
      <c r="C54" s="23">
        <v>0.00178</v>
      </c>
      <c r="D54" s="1">
        <f t="shared" si="1"/>
        <v>96500.59136616589</v>
      </c>
      <c r="E54" s="1">
        <f t="shared" si="2"/>
        <v>171.77105263177526</v>
      </c>
      <c r="F54" s="1">
        <f t="shared" si="4"/>
        <v>96414.70583985</v>
      </c>
      <c r="G54" s="1">
        <f t="shared" si="0"/>
        <v>3913053.2422264307</v>
      </c>
      <c r="H54" s="13">
        <f t="shared" si="3"/>
        <v>40.549526037395744</v>
      </c>
      <c r="I54" s="24">
        <v>40.549526037395744</v>
      </c>
      <c r="J54" s="12"/>
    </row>
    <row r="55" spans="2:10" ht="12.75">
      <c r="B55" s="8" t="s">
        <v>52</v>
      </c>
      <c r="C55" s="23">
        <v>0.00192</v>
      </c>
      <c r="D55" s="1">
        <f t="shared" si="1"/>
        <v>96328.8203135341</v>
      </c>
      <c r="E55" s="1">
        <f t="shared" si="2"/>
        <v>184.95133500198548</v>
      </c>
      <c r="F55" s="1">
        <f t="shared" si="4"/>
        <v>96236.3446460331</v>
      </c>
      <c r="G55" s="1">
        <f t="shared" si="0"/>
        <v>3816638.5363865807</v>
      </c>
      <c r="H55" s="13">
        <f t="shared" si="3"/>
        <v>39.62094131293277</v>
      </c>
      <c r="I55" s="24">
        <v>39.62094131293277</v>
      </c>
      <c r="J55" s="12"/>
    </row>
    <row r="56" spans="2:10" ht="12.75">
      <c r="B56" s="8" t="s">
        <v>53</v>
      </c>
      <c r="C56" s="23">
        <v>0.00206</v>
      </c>
      <c r="D56" s="1">
        <f t="shared" si="1"/>
        <v>96143.86897853212</v>
      </c>
      <c r="E56" s="1">
        <f t="shared" si="2"/>
        <v>198.05637009577617</v>
      </c>
      <c r="F56" s="1">
        <f t="shared" si="4"/>
        <v>96044.84079348424</v>
      </c>
      <c r="G56" s="1">
        <f t="shared" si="0"/>
        <v>3720402.191740548</v>
      </c>
      <c r="H56" s="13">
        <f t="shared" si="3"/>
        <v>38.69619801311796</v>
      </c>
      <c r="I56" s="24">
        <v>38.69619801311796</v>
      </c>
      <c r="J56" s="12"/>
    </row>
    <row r="57" spans="2:10" ht="12.75">
      <c r="B57" s="8" t="s">
        <v>54</v>
      </c>
      <c r="C57" s="23">
        <v>0.00222</v>
      </c>
      <c r="D57" s="1">
        <f t="shared" si="1"/>
        <v>95945.81260843635</v>
      </c>
      <c r="E57" s="1">
        <f t="shared" si="2"/>
        <v>212.9997039907287</v>
      </c>
      <c r="F57" s="1">
        <f t="shared" si="4"/>
        <v>95839.31275644098</v>
      </c>
      <c r="G57" s="1">
        <f t="shared" si="0"/>
        <v>3624357.3509470634</v>
      </c>
      <c r="H57" s="13">
        <f t="shared" si="3"/>
        <v>37.77504460500426</v>
      </c>
      <c r="I57" s="24">
        <v>37.77504460500426</v>
      </c>
      <c r="J57" s="12"/>
    </row>
    <row r="58" spans="2:10" ht="12.75">
      <c r="B58" s="8" t="s">
        <v>55</v>
      </c>
      <c r="C58" s="23">
        <v>0.00239</v>
      </c>
      <c r="D58" s="1">
        <f t="shared" si="1"/>
        <v>95732.81290444561</v>
      </c>
      <c r="E58" s="1">
        <f t="shared" si="2"/>
        <v>228.80142284162503</v>
      </c>
      <c r="F58" s="1">
        <f t="shared" si="4"/>
        <v>95618.4121930248</v>
      </c>
      <c r="G58" s="1">
        <f t="shared" si="0"/>
        <v>3528518.0381906223</v>
      </c>
      <c r="H58" s="13">
        <f t="shared" si="3"/>
        <v>36.85797931909265</v>
      </c>
      <c r="I58" s="24">
        <v>36.85797931909265</v>
      </c>
      <c r="J58" s="12"/>
    </row>
    <row r="59" spans="2:10" ht="12.75">
      <c r="B59" s="8" t="s">
        <v>56</v>
      </c>
      <c r="C59" s="23">
        <v>0.00257</v>
      </c>
      <c r="D59" s="1">
        <f t="shared" si="1"/>
        <v>95504.01148160399</v>
      </c>
      <c r="E59" s="1">
        <f t="shared" si="2"/>
        <v>245.44530950772221</v>
      </c>
      <c r="F59" s="1">
        <f t="shared" si="4"/>
        <v>95381.28882685013</v>
      </c>
      <c r="G59" s="1">
        <f t="shared" si="0"/>
        <v>3432899.6259975974</v>
      </c>
      <c r="H59" s="13">
        <f t="shared" si="3"/>
        <v>35.94508306762427</v>
      </c>
      <c r="I59" s="24">
        <v>35.94508306762427</v>
      </c>
      <c r="J59" s="12"/>
    </row>
    <row r="60" spans="2:10" ht="12.75">
      <c r="B60" s="8" t="s">
        <v>57</v>
      </c>
      <c r="C60" s="23">
        <v>0.00278</v>
      </c>
      <c r="D60" s="1">
        <f t="shared" si="1"/>
        <v>95258.56617209627</v>
      </c>
      <c r="E60" s="1">
        <f t="shared" si="2"/>
        <v>264.8188139584276</v>
      </c>
      <c r="F60" s="1">
        <f t="shared" si="4"/>
        <v>95126.15676511705</v>
      </c>
      <c r="G60" s="1">
        <f t="shared" si="0"/>
        <v>3337518.337170747</v>
      </c>
      <c r="H60" s="13">
        <f t="shared" si="3"/>
        <v>35.03641164555334</v>
      </c>
      <c r="I60" s="24">
        <v>35.03641164555334</v>
      </c>
      <c r="J60" s="12"/>
    </row>
    <row r="61" spans="2:10" ht="12.75">
      <c r="B61" s="8" t="s">
        <v>58</v>
      </c>
      <c r="C61" s="23">
        <v>0.003</v>
      </c>
      <c r="D61" s="1">
        <f t="shared" si="1"/>
        <v>94993.74735813784</v>
      </c>
      <c r="E61" s="1">
        <f t="shared" si="2"/>
        <v>284.98124207441356</v>
      </c>
      <c r="F61" s="1">
        <f t="shared" si="4"/>
        <v>94851.25673710063</v>
      </c>
      <c r="G61" s="1">
        <f t="shared" si="0"/>
        <v>3242392.1804056303</v>
      </c>
      <c r="H61" s="13">
        <f t="shared" si="3"/>
        <v>34.132690525213434</v>
      </c>
      <c r="I61" s="24">
        <v>34.132690525213434</v>
      </c>
      <c r="J61" s="12"/>
    </row>
    <row r="62" spans="2:10" ht="12.75">
      <c r="B62" s="8" t="s">
        <v>59</v>
      </c>
      <c r="C62" s="23">
        <v>0.00325</v>
      </c>
      <c r="D62" s="1">
        <f t="shared" si="1"/>
        <v>94708.76611606343</v>
      </c>
      <c r="E62" s="1">
        <f t="shared" si="2"/>
        <v>307.8034898772061</v>
      </c>
      <c r="F62" s="1">
        <f t="shared" si="4"/>
        <v>94554.86437112483</v>
      </c>
      <c r="G62" s="1">
        <f t="shared" si="0"/>
        <v>3147540.92366853</v>
      </c>
      <c r="H62" s="13">
        <f t="shared" si="3"/>
        <v>33.23389220181889</v>
      </c>
      <c r="I62" s="24">
        <v>33.23389220181889</v>
      </c>
      <c r="J62" s="12"/>
    </row>
    <row r="63" spans="2:10" ht="12.75">
      <c r="B63" s="8" t="s">
        <v>60</v>
      </c>
      <c r="C63" s="23">
        <v>0.00352</v>
      </c>
      <c r="D63" s="1">
        <f t="shared" si="1"/>
        <v>94400.96262618623</v>
      </c>
      <c r="E63" s="1">
        <f t="shared" si="2"/>
        <v>332.29138844417554</v>
      </c>
      <c r="F63" s="1">
        <f t="shared" si="4"/>
        <v>94234.81693196413</v>
      </c>
      <c r="G63" s="1">
        <f t="shared" si="0"/>
        <v>3052986.059297405</v>
      </c>
      <c r="H63" s="13">
        <f t="shared" si="3"/>
        <v>32.34062423056824</v>
      </c>
      <c r="I63" s="24">
        <v>32.34062423056824</v>
      </c>
      <c r="J63" s="12"/>
    </row>
    <row r="64" spans="2:10" ht="12.75">
      <c r="B64" s="8" t="s">
        <v>61</v>
      </c>
      <c r="C64" s="23">
        <v>0.0038</v>
      </c>
      <c r="D64" s="1">
        <f t="shared" si="1"/>
        <v>94068.67123774205</v>
      </c>
      <c r="E64" s="1">
        <f t="shared" si="2"/>
        <v>357.46095070341977</v>
      </c>
      <c r="F64" s="1">
        <f t="shared" si="4"/>
        <v>93889.94076239034</v>
      </c>
      <c r="G64" s="1">
        <f t="shared" si="0"/>
        <v>2958751.2423654413</v>
      </c>
      <c r="H64" s="13">
        <f t="shared" si="3"/>
        <v>31.45309913953942</v>
      </c>
      <c r="I64" s="24">
        <v>31.45309913953942</v>
      </c>
      <c r="J64" s="12"/>
    </row>
    <row r="65" spans="2:10" ht="12.75">
      <c r="B65" s="8" t="s">
        <v>62</v>
      </c>
      <c r="C65" s="23">
        <v>0.00411</v>
      </c>
      <c r="D65" s="1">
        <f t="shared" si="1"/>
        <v>93711.21028703863</v>
      </c>
      <c r="E65" s="1">
        <f t="shared" si="2"/>
        <v>385.15307427972874</v>
      </c>
      <c r="F65" s="1">
        <f t="shared" si="4"/>
        <v>93518.63374989876</v>
      </c>
      <c r="G65" s="1">
        <f t="shared" si="0"/>
        <v>2864861.301603051</v>
      </c>
      <c r="H65" s="13">
        <f t="shared" si="3"/>
        <v>30.571169583958465</v>
      </c>
      <c r="I65" s="24">
        <v>30.571169583958465</v>
      </c>
      <c r="J65" s="12"/>
    </row>
    <row r="66" spans="2:10" ht="12.75">
      <c r="B66" s="8" t="s">
        <v>63</v>
      </c>
      <c r="C66" s="23">
        <v>0.00444</v>
      </c>
      <c r="D66" s="1">
        <f t="shared" si="1"/>
        <v>93326.0572127589</v>
      </c>
      <c r="E66" s="1">
        <f t="shared" si="2"/>
        <v>414.36769402464955</v>
      </c>
      <c r="F66" s="1">
        <f t="shared" si="4"/>
        <v>93118.87336574658</v>
      </c>
      <c r="G66" s="1">
        <f t="shared" si="0"/>
        <v>2771342.6678531524</v>
      </c>
      <c r="H66" s="13">
        <f t="shared" si="3"/>
        <v>29.695272152505265</v>
      </c>
      <c r="I66" s="24">
        <v>29.695272152505265</v>
      </c>
      <c r="J66" s="12"/>
    </row>
    <row r="67" spans="2:10" ht="12.75">
      <c r="B67" s="8" t="s">
        <v>64</v>
      </c>
      <c r="C67" s="23">
        <v>0.00482</v>
      </c>
      <c r="D67" s="1">
        <f t="shared" si="1"/>
        <v>92911.68951873425</v>
      </c>
      <c r="E67" s="1">
        <f t="shared" si="2"/>
        <v>447.834343480299</v>
      </c>
      <c r="F67" s="1">
        <f t="shared" si="4"/>
        <v>92687.7723469941</v>
      </c>
      <c r="G67" s="1">
        <f t="shared" si="0"/>
        <v>2678223.7944874056</v>
      </c>
      <c r="H67" s="13">
        <f t="shared" si="3"/>
        <v>28.825477271591126</v>
      </c>
      <c r="I67" s="24">
        <v>28.825477271591126</v>
      </c>
      <c r="J67" s="12"/>
    </row>
    <row r="68" spans="2:10" ht="12.75">
      <c r="B68" s="8" t="s">
        <v>65</v>
      </c>
      <c r="C68" s="23">
        <v>0.00524</v>
      </c>
      <c r="D68" s="1">
        <f t="shared" si="1"/>
        <v>92463.85517525395</v>
      </c>
      <c r="E68" s="1">
        <f t="shared" si="2"/>
        <v>484.51060111833067</v>
      </c>
      <c r="F68" s="1">
        <f t="shared" si="4"/>
        <v>92221.59987469477</v>
      </c>
      <c r="G68" s="1">
        <f t="shared" si="0"/>
        <v>2585536.0221404117</v>
      </c>
      <c r="H68" s="13">
        <f t="shared" si="3"/>
        <v>27.96266732811263</v>
      </c>
      <c r="I68" s="24">
        <v>27.96266732811263</v>
      </c>
      <c r="J68" s="12"/>
    </row>
    <row r="69" spans="2:10" ht="12.75">
      <c r="B69" s="8" t="s">
        <v>66</v>
      </c>
      <c r="C69" s="23">
        <v>0.00571</v>
      </c>
      <c r="D69" s="1">
        <f t="shared" si="1"/>
        <v>91979.34457413561</v>
      </c>
      <c r="E69" s="1">
        <f t="shared" si="2"/>
        <v>525.2020575183143</v>
      </c>
      <c r="F69" s="1">
        <f t="shared" si="4"/>
        <v>91716.74354537646</v>
      </c>
      <c r="G69" s="1">
        <f t="shared" si="0"/>
        <v>2493314.422265717</v>
      </c>
      <c r="H69" s="13">
        <f t="shared" si="3"/>
        <v>27.1073297359289</v>
      </c>
      <c r="I69" s="24">
        <v>27.1073297359289</v>
      </c>
      <c r="J69" s="12"/>
    </row>
    <row r="70" spans="2:10" ht="12.75">
      <c r="B70" s="8" t="s">
        <v>67</v>
      </c>
      <c r="C70" s="23">
        <v>0.00623</v>
      </c>
      <c r="D70" s="1">
        <f t="shared" si="1"/>
        <v>91454.1425166173</v>
      </c>
      <c r="E70" s="1">
        <f t="shared" si="2"/>
        <v>569.7593078785258</v>
      </c>
      <c r="F70" s="1">
        <f t="shared" si="4"/>
        <v>91169.26286267804</v>
      </c>
      <c r="G70" s="1">
        <f t="shared" si="0"/>
        <v>2401597.67872034</v>
      </c>
      <c r="H70" s="13">
        <f t="shared" si="3"/>
        <v>26.26013007867815</v>
      </c>
      <c r="I70" s="24">
        <v>26.26013007867815</v>
      </c>
      <c r="J70" s="12"/>
    </row>
    <row r="71" spans="2:10" ht="12.75">
      <c r="B71" s="8" t="s">
        <v>68</v>
      </c>
      <c r="C71" s="23">
        <v>0.00685</v>
      </c>
      <c r="D71" s="1">
        <f t="shared" si="1"/>
        <v>90884.38320873877</v>
      </c>
      <c r="E71" s="1">
        <f t="shared" si="2"/>
        <v>622.5580249798606</v>
      </c>
      <c r="F71" s="1">
        <f t="shared" si="4"/>
        <v>90573.10419624884</v>
      </c>
      <c r="G71" s="1">
        <f t="shared" si="0"/>
        <v>2310428.415857662</v>
      </c>
      <c r="H71" s="13">
        <f t="shared" si="3"/>
        <v>25.421621782382392</v>
      </c>
      <c r="I71" s="24">
        <v>25.421621782382392</v>
      </c>
      <c r="J71" s="12"/>
    </row>
    <row r="72" spans="2:10" ht="12.75">
      <c r="B72" s="8" t="s">
        <v>69</v>
      </c>
      <c r="C72" s="23">
        <v>0.00755</v>
      </c>
      <c r="D72" s="1">
        <f t="shared" si="1"/>
        <v>90261.8251837589</v>
      </c>
      <c r="E72" s="1">
        <f t="shared" si="2"/>
        <v>681.4767801373797</v>
      </c>
      <c r="F72" s="1">
        <f t="shared" si="4"/>
        <v>89921.08679369022</v>
      </c>
      <c r="G72" s="1">
        <f t="shared" si="0"/>
        <v>2219855.311661413</v>
      </c>
      <c r="H72" s="13">
        <f t="shared" si="3"/>
        <v>24.593512341924573</v>
      </c>
      <c r="I72" s="24">
        <v>24.593512341924573</v>
      </c>
      <c r="J72" s="12"/>
    </row>
    <row r="73" spans="2:10" ht="12.75">
      <c r="B73" s="8" t="s">
        <v>70</v>
      </c>
      <c r="C73" s="23">
        <v>0.00833</v>
      </c>
      <c r="D73" s="1">
        <f t="shared" si="1"/>
        <v>89580.34840362152</v>
      </c>
      <c r="E73" s="1">
        <f t="shared" si="2"/>
        <v>746.2043022021674</v>
      </c>
      <c r="F73" s="1">
        <f t="shared" si="4"/>
        <v>89207.24625252045</v>
      </c>
      <c r="G73" s="1">
        <f t="shared" si="0"/>
        <v>2129934.224867723</v>
      </c>
      <c r="H73" s="13">
        <f t="shared" si="3"/>
        <v>23.776802198523427</v>
      </c>
      <c r="I73" s="24">
        <v>23.776802198523427</v>
      </c>
      <c r="J73" s="12"/>
    </row>
    <row r="74" spans="2:10" ht="12.75">
      <c r="B74" s="8" t="s">
        <v>71</v>
      </c>
      <c r="C74" s="23">
        <v>0.00916</v>
      </c>
      <c r="D74" s="1">
        <f t="shared" si="1"/>
        <v>88834.14410141936</v>
      </c>
      <c r="E74" s="1">
        <f t="shared" si="2"/>
        <v>813.7207599690013</v>
      </c>
      <c r="F74" s="1">
        <f t="shared" si="4"/>
        <v>88427.28372143485</v>
      </c>
      <c r="G74" s="1">
        <f t="shared" si="0"/>
        <v>2040726.9786152025</v>
      </c>
      <c r="H74" s="13">
        <f t="shared" si="3"/>
        <v>22.972326679765878</v>
      </c>
      <c r="I74" s="24">
        <v>22.972326679765878</v>
      </c>
      <c r="J74" s="12"/>
    </row>
    <row r="75" spans="2:10" ht="12.75">
      <c r="B75" s="8" t="s">
        <v>72</v>
      </c>
      <c r="C75" s="23">
        <v>0.01005</v>
      </c>
      <c r="D75" s="1">
        <f t="shared" si="1"/>
        <v>88020.42334145035</v>
      </c>
      <c r="E75" s="1">
        <f t="shared" si="2"/>
        <v>884.6052545815761</v>
      </c>
      <c r="F75" s="1">
        <f t="shared" si="4"/>
        <v>87578.12071415957</v>
      </c>
      <c r="G75" s="1">
        <f t="shared" si="0"/>
        <v>1952299.6948937676</v>
      </c>
      <c r="H75" s="13">
        <f t="shared" si="3"/>
        <v>22.180076177552255</v>
      </c>
      <c r="I75" s="24">
        <v>22.180076177552255</v>
      </c>
      <c r="J75" s="12"/>
    </row>
    <row r="76" spans="2:10" ht="12.75">
      <c r="B76" s="8" t="s">
        <v>73</v>
      </c>
      <c r="C76" s="23">
        <v>0.01101</v>
      </c>
      <c r="D76" s="1">
        <f t="shared" si="1"/>
        <v>87135.81808686878</v>
      </c>
      <c r="E76" s="1">
        <f t="shared" si="2"/>
        <v>959.3653571364254</v>
      </c>
      <c r="F76" s="1">
        <f t="shared" si="4"/>
        <v>86656.13540830056</v>
      </c>
      <c r="G76" s="1">
        <f t="shared" si="0"/>
        <v>1864721.574179608</v>
      </c>
      <c r="H76" s="13">
        <f t="shared" si="3"/>
        <v>21.40017291535154</v>
      </c>
      <c r="I76" s="24">
        <v>21.40017291535154</v>
      </c>
      <c r="J76" s="12"/>
    </row>
    <row r="77" spans="2:10" ht="12.75">
      <c r="B77" s="8" t="s">
        <v>74</v>
      </c>
      <c r="C77" s="23">
        <v>0.01208</v>
      </c>
      <c r="D77" s="1">
        <f t="shared" si="1"/>
        <v>86176.45272973235</v>
      </c>
      <c r="E77" s="1">
        <f t="shared" si="2"/>
        <v>1041.0115489751668</v>
      </c>
      <c r="F77" s="1">
        <f t="shared" si="4"/>
        <v>85655.94695524477</v>
      </c>
      <c r="G77" s="1">
        <f t="shared" si="0"/>
        <v>1778065.4387713072</v>
      </c>
      <c r="H77" s="13">
        <f t="shared" si="3"/>
        <v>20.632845544799782</v>
      </c>
      <c r="I77" s="24">
        <v>20.632845544799782</v>
      </c>
      <c r="J77" s="12"/>
    </row>
    <row r="78" spans="2:10" ht="12.75">
      <c r="B78" s="8" t="s">
        <v>75</v>
      </c>
      <c r="C78" s="23">
        <v>0.01321</v>
      </c>
      <c r="D78" s="1">
        <f t="shared" si="1"/>
        <v>85135.44118075719</v>
      </c>
      <c r="E78" s="1">
        <f t="shared" si="2"/>
        <v>1124.6391779978023</v>
      </c>
      <c r="F78" s="1">
        <f t="shared" si="4"/>
        <v>84573.12159175829</v>
      </c>
      <c r="G78" s="1">
        <f t="shared" si="0"/>
        <v>1692409.4918160625</v>
      </c>
      <c r="H78" s="13">
        <f t="shared" si="3"/>
        <v>19.87902415661165</v>
      </c>
      <c r="I78" s="24">
        <v>19.87902415661165</v>
      </c>
      <c r="J78" s="12"/>
    </row>
    <row r="79" spans="2:10" ht="12.75">
      <c r="B79" s="8" t="s">
        <v>76</v>
      </c>
      <c r="C79" s="23">
        <v>0.01439</v>
      </c>
      <c r="D79" s="1">
        <f t="shared" si="1"/>
        <v>84010.80200275939</v>
      </c>
      <c r="E79" s="1">
        <f t="shared" si="2"/>
        <v>1208.9154408197076</v>
      </c>
      <c r="F79" s="1">
        <f t="shared" si="4"/>
        <v>83406.34428234954</v>
      </c>
      <c r="G79" s="1">
        <f t="shared" si="0"/>
        <v>1607836.3702243043</v>
      </c>
      <c r="H79" s="13">
        <f t="shared" si="3"/>
        <v>19.1384480554238</v>
      </c>
      <c r="I79" s="24">
        <v>19.1384480554238</v>
      </c>
      <c r="J79" s="12"/>
    </row>
    <row r="80" spans="2:10" ht="12.75">
      <c r="B80" s="8" t="s">
        <v>77</v>
      </c>
      <c r="C80" s="23">
        <v>0.0156</v>
      </c>
      <c r="D80" s="1">
        <f t="shared" si="1"/>
        <v>82801.88656193968</v>
      </c>
      <c r="E80" s="1">
        <f t="shared" si="2"/>
        <v>1291.709430366259</v>
      </c>
      <c r="F80" s="1">
        <f t="shared" si="4"/>
        <v>82156.03184675655</v>
      </c>
      <c r="G80" s="1">
        <f aca="true" t="shared" si="5" ref="G80:G114">F80+G81</f>
        <v>1524430.0259419547</v>
      </c>
      <c r="H80" s="13">
        <f t="shared" si="3"/>
        <v>18.41057117462668</v>
      </c>
      <c r="I80" s="24">
        <v>18.41057117462668</v>
      </c>
      <c r="J80" s="12"/>
    </row>
    <row r="81" spans="2:10" ht="12.75">
      <c r="B81" s="8" t="s">
        <v>78</v>
      </c>
      <c r="C81" s="23">
        <v>0.01679</v>
      </c>
      <c r="D81" s="1">
        <f t="shared" si="1"/>
        <v>81510.17713157342</v>
      </c>
      <c r="E81" s="1">
        <f t="shared" si="2"/>
        <v>1368.5558740391177</v>
      </c>
      <c r="F81" s="1">
        <f t="shared" si="4"/>
        <v>80825.89919455387</v>
      </c>
      <c r="G81" s="1">
        <f t="shared" si="5"/>
        <v>1442273.994095198</v>
      </c>
      <c r="H81" s="13">
        <f t="shared" si="3"/>
        <v>17.694403875077892</v>
      </c>
      <c r="I81" s="24">
        <v>17.694403875077892</v>
      </c>
      <c r="J81" s="12"/>
    </row>
    <row r="82" spans="2:10" ht="12.75">
      <c r="B82" s="8" t="s">
        <v>79</v>
      </c>
      <c r="C82" s="23">
        <v>0.01802</v>
      </c>
      <c r="D82" s="1">
        <f aca="true" t="shared" si="6" ref="D82:D116">D81-E81</f>
        <v>80141.62125753431</v>
      </c>
      <c r="E82" s="1">
        <f aca="true" t="shared" si="7" ref="E82:E116">C82*D82</f>
        <v>1444.1520150607682</v>
      </c>
      <c r="F82" s="1">
        <f t="shared" si="4"/>
        <v>79419.54525000392</v>
      </c>
      <c r="G82" s="1">
        <f t="shared" si="5"/>
        <v>1361448.0949006442</v>
      </c>
      <c r="H82" s="13">
        <f aca="true" t="shared" si="8" ref="H82:H116">G82/D82</f>
        <v>16.988027862895912</v>
      </c>
      <c r="I82" s="24">
        <v>16.988027862895912</v>
      </c>
      <c r="J82" s="12"/>
    </row>
    <row r="83" spans="2:10" ht="12.75">
      <c r="B83" s="8" t="s">
        <v>80</v>
      </c>
      <c r="C83" s="23">
        <v>0.01948</v>
      </c>
      <c r="D83" s="1">
        <f t="shared" si="6"/>
        <v>78697.46924247354</v>
      </c>
      <c r="E83" s="1">
        <f t="shared" si="7"/>
        <v>1533.0267008433846</v>
      </c>
      <c r="F83" s="1">
        <f t="shared" si="4"/>
        <v>77930.95589205185</v>
      </c>
      <c r="G83" s="1">
        <f t="shared" si="5"/>
        <v>1282028.5496506402</v>
      </c>
      <c r="H83" s="13">
        <f t="shared" si="8"/>
        <v>16.2905943735065</v>
      </c>
      <c r="I83" s="24">
        <v>16.2905943735065</v>
      </c>
      <c r="J83" s="12"/>
    </row>
    <row r="84" spans="2:10" ht="12.75">
      <c r="B84" s="8" t="s">
        <v>81</v>
      </c>
      <c r="C84" s="23">
        <v>0.02127</v>
      </c>
      <c r="D84" s="1">
        <f t="shared" si="6"/>
        <v>77164.44254163015</v>
      </c>
      <c r="E84" s="1">
        <f t="shared" si="7"/>
        <v>1641.2876928604735</v>
      </c>
      <c r="F84" s="1">
        <f aca="true" t="shared" si="9" ref="F84:F115">(D84+D85)/2</f>
        <v>76343.79869519992</v>
      </c>
      <c r="G84" s="1">
        <f t="shared" si="5"/>
        <v>1204097.5937585884</v>
      </c>
      <c r="H84" s="13">
        <f t="shared" si="8"/>
        <v>15.6043062594404</v>
      </c>
      <c r="I84" s="24">
        <v>15.6043062594404</v>
      </c>
      <c r="J84" s="12"/>
    </row>
    <row r="85" spans="2:10" ht="12.75">
      <c r="B85" s="8" t="s">
        <v>82</v>
      </c>
      <c r="C85" s="23">
        <v>0.02338</v>
      </c>
      <c r="D85" s="1">
        <f t="shared" si="6"/>
        <v>75523.15484876969</v>
      </c>
      <c r="E85" s="1">
        <f t="shared" si="7"/>
        <v>1765.7313603642353</v>
      </c>
      <c r="F85" s="1">
        <f t="shared" si="9"/>
        <v>74640.28916858757</v>
      </c>
      <c r="G85" s="1">
        <f t="shared" si="5"/>
        <v>1127753.7950633885</v>
      </c>
      <c r="H85" s="13">
        <f t="shared" si="8"/>
        <v>14.932556741328455</v>
      </c>
      <c r="I85" s="24">
        <v>14.932556741328455</v>
      </c>
      <c r="J85" s="12"/>
    </row>
    <row r="86" spans="2:10" ht="12.75">
      <c r="B86" s="8" t="s">
        <v>83</v>
      </c>
      <c r="C86" s="23">
        <v>0.02565</v>
      </c>
      <c r="D86" s="1">
        <f t="shared" si="6"/>
        <v>73757.42348840545</v>
      </c>
      <c r="E86" s="1">
        <f t="shared" si="7"/>
        <v>1891.8779124775997</v>
      </c>
      <c r="F86" s="1">
        <f t="shared" si="9"/>
        <v>72811.48453216665</v>
      </c>
      <c r="G86" s="1">
        <f t="shared" si="5"/>
        <v>1053113.5058948009</v>
      </c>
      <c r="H86" s="13">
        <f t="shared" si="8"/>
        <v>14.278067970478235</v>
      </c>
      <c r="I86" s="24">
        <v>14.278067970478235</v>
      </c>
      <c r="J86" s="12"/>
    </row>
    <row r="87" spans="2:10" ht="12.75">
      <c r="B87" s="8" t="s">
        <v>84</v>
      </c>
      <c r="C87" s="23">
        <v>0.02799</v>
      </c>
      <c r="D87" s="1">
        <f t="shared" si="6"/>
        <v>71865.54557592784</v>
      </c>
      <c r="E87" s="1">
        <f t="shared" si="7"/>
        <v>2011.5166206702204</v>
      </c>
      <c r="F87" s="1">
        <f t="shared" si="9"/>
        <v>70859.78726559272</v>
      </c>
      <c r="G87" s="1">
        <f t="shared" si="5"/>
        <v>980302.0213626341</v>
      </c>
      <c r="H87" s="13">
        <f t="shared" si="8"/>
        <v>13.640778950560101</v>
      </c>
      <c r="I87" s="24">
        <v>13.640778950560101</v>
      </c>
      <c r="J87" s="12"/>
    </row>
    <row r="88" spans="2:10" ht="12.75">
      <c r="B88" s="8" t="s">
        <v>85</v>
      </c>
      <c r="C88" s="23">
        <v>0.03043</v>
      </c>
      <c r="D88" s="1">
        <f t="shared" si="6"/>
        <v>69854.02895525761</v>
      </c>
      <c r="E88" s="1">
        <f t="shared" si="7"/>
        <v>2125.658101108489</v>
      </c>
      <c r="F88" s="1">
        <f t="shared" si="9"/>
        <v>68791.19990470336</v>
      </c>
      <c r="G88" s="1">
        <f t="shared" si="5"/>
        <v>909442.2340970414</v>
      </c>
      <c r="H88" s="13">
        <f t="shared" si="8"/>
        <v>13.0191808217612</v>
      </c>
      <c r="I88" s="24">
        <v>13.0191808217612</v>
      </c>
      <c r="J88" s="12"/>
    </row>
    <row r="89" spans="2:10" ht="12.75">
      <c r="B89" s="8" t="s">
        <v>86</v>
      </c>
      <c r="C89" s="23">
        <v>0.03297</v>
      </c>
      <c r="D89" s="1">
        <f t="shared" si="6"/>
        <v>67728.37085414912</v>
      </c>
      <c r="E89" s="1">
        <f t="shared" si="7"/>
        <v>2233.0043870612967</v>
      </c>
      <c r="F89" s="1">
        <f t="shared" si="9"/>
        <v>66611.86866061848</v>
      </c>
      <c r="G89" s="1">
        <f t="shared" si="5"/>
        <v>840651.034192338</v>
      </c>
      <c r="H89" s="13">
        <f t="shared" si="8"/>
        <v>12.412095899998143</v>
      </c>
      <c r="I89" s="24">
        <v>12.412095899998143</v>
      </c>
      <c r="J89" s="12"/>
    </row>
    <row r="90" spans="2:10" ht="12.75">
      <c r="B90" s="8" t="s">
        <v>87</v>
      </c>
      <c r="C90" s="23">
        <v>0.03563</v>
      </c>
      <c r="D90" s="1">
        <f t="shared" si="6"/>
        <v>65495.36646708783</v>
      </c>
      <c r="E90" s="1">
        <f t="shared" si="7"/>
        <v>2333.5999072223394</v>
      </c>
      <c r="F90" s="1">
        <f t="shared" si="9"/>
        <v>64328.56651347666</v>
      </c>
      <c r="G90" s="1">
        <f t="shared" si="5"/>
        <v>774039.1655317196</v>
      </c>
      <c r="H90" s="13">
        <f t="shared" si="8"/>
        <v>11.818227872969961</v>
      </c>
      <c r="I90" s="24">
        <v>11.818227872969961</v>
      </c>
      <c r="J90" s="12"/>
    </row>
    <row r="91" spans="2:10" ht="12.75">
      <c r="B91" s="8" t="s">
        <v>88</v>
      </c>
      <c r="C91" s="23">
        <v>0.03843</v>
      </c>
      <c r="D91" s="1">
        <f t="shared" si="6"/>
        <v>63161.766559865486</v>
      </c>
      <c r="E91" s="1">
        <f t="shared" si="7"/>
        <v>2427.3066888956305</v>
      </c>
      <c r="F91" s="1">
        <f t="shared" si="9"/>
        <v>61948.113215417674</v>
      </c>
      <c r="G91" s="1">
        <f t="shared" si="5"/>
        <v>709710.5990182429</v>
      </c>
      <c r="H91" s="13">
        <f t="shared" si="8"/>
        <v>11.236395649978704</v>
      </c>
      <c r="I91" s="24">
        <v>11.236395649978704</v>
      </c>
      <c r="J91" s="12"/>
    </row>
    <row r="92" spans="2:10" ht="12.75">
      <c r="B92" s="8" t="s">
        <v>89</v>
      </c>
      <c r="C92" s="23">
        <v>0.04147</v>
      </c>
      <c r="D92" s="1">
        <f t="shared" si="6"/>
        <v>60734.459870969855</v>
      </c>
      <c r="E92" s="1">
        <f t="shared" si="7"/>
        <v>2518.6580508491197</v>
      </c>
      <c r="F92" s="1">
        <f t="shared" si="9"/>
        <v>59475.130845545296</v>
      </c>
      <c r="G92" s="1">
        <f t="shared" si="5"/>
        <v>647762.4858028252</v>
      </c>
      <c r="H92" s="13">
        <f t="shared" si="8"/>
        <v>10.665485248061715</v>
      </c>
      <c r="I92" s="24">
        <v>10.665485248061715</v>
      </c>
      <c r="J92" s="12"/>
    </row>
    <row r="93" spans="2:10" ht="12.75">
      <c r="B93" s="8" t="s">
        <v>90</v>
      </c>
      <c r="C93" s="23">
        <v>0.04494</v>
      </c>
      <c r="D93" s="1">
        <f t="shared" si="6"/>
        <v>58215.80182012074</v>
      </c>
      <c r="E93" s="1">
        <f t="shared" si="7"/>
        <v>2616.218133796226</v>
      </c>
      <c r="F93" s="1">
        <f t="shared" si="9"/>
        <v>56907.692753222625</v>
      </c>
      <c r="G93" s="1">
        <f t="shared" si="5"/>
        <v>588287.3549572799</v>
      </c>
      <c r="H93" s="13">
        <f t="shared" si="8"/>
        <v>10.105286478317542</v>
      </c>
      <c r="I93" s="24">
        <v>10.105286478317542</v>
      </c>
      <c r="J93" s="12"/>
    </row>
    <row r="94" spans="2:10" ht="12.75">
      <c r="B94" s="8" t="s">
        <v>91</v>
      </c>
      <c r="C94" s="23">
        <v>0.04904</v>
      </c>
      <c r="D94" s="1">
        <f t="shared" si="6"/>
        <v>55599.58368632451</v>
      </c>
      <c r="E94" s="1">
        <f t="shared" si="7"/>
        <v>2726.603583977354</v>
      </c>
      <c r="F94" s="1">
        <f t="shared" si="9"/>
        <v>54236.281894335836</v>
      </c>
      <c r="G94" s="1">
        <f t="shared" si="5"/>
        <v>531379.6622040572</v>
      </c>
      <c r="H94" s="13">
        <f t="shared" si="8"/>
        <v>9.557259730611209</v>
      </c>
      <c r="I94" s="24">
        <v>9.557259730611209</v>
      </c>
      <c r="J94" s="12"/>
    </row>
    <row r="95" spans="2:10" ht="12.75">
      <c r="B95" s="8" t="s">
        <v>92</v>
      </c>
      <c r="C95" s="23">
        <v>0.05385</v>
      </c>
      <c r="D95" s="1">
        <f t="shared" si="6"/>
        <v>52872.98010234716</v>
      </c>
      <c r="E95" s="1">
        <f t="shared" si="7"/>
        <v>2847.2099785113946</v>
      </c>
      <c r="F95" s="1">
        <f t="shared" si="9"/>
        <v>51449.37511309146</v>
      </c>
      <c r="G95" s="1">
        <f t="shared" si="5"/>
        <v>477143.38030972134</v>
      </c>
      <c r="H95" s="13">
        <f t="shared" si="8"/>
        <v>9.024333022010609</v>
      </c>
      <c r="I95" s="24">
        <v>9.024333022010609</v>
      </c>
      <c r="J95" s="12"/>
    </row>
    <row r="96" spans="2:10" ht="12.75">
      <c r="B96" s="8" t="s">
        <v>93</v>
      </c>
      <c r="C96" s="23">
        <v>0.05938</v>
      </c>
      <c r="D96" s="1">
        <f t="shared" si="6"/>
        <v>50025.77012383576</v>
      </c>
      <c r="E96" s="1">
        <f t="shared" si="7"/>
        <v>2970.530229953368</v>
      </c>
      <c r="F96" s="1">
        <f t="shared" si="9"/>
        <v>48540.50500885908</v>
      </c>
      <c r="G96" s="1">
        <f t="shared" si="5"/>
        <v>425694.0051966299</v>
      </c>
      <c r="H96" s="13">
        <f t="shared" si="8"/>
        <v>8.509494289500196</v>
      </c>
      <c r="I96" s="24">
        <v>8.509494289500196</v>
      </c>
      <c r="J96" s="12"/>
    </row>
    <row r="97" spans="2:10" ht="12.75">
      <c r="B97" s="8" t="s">
        <v>94</v>
      </c>
      <c r="C97" s="23">
        <v>0.06555</v>
      </c>
      <c r="D97" s="1">
        <f t="shared" si="6"/>
        <v>47055.2398938824</v>
      </c>
      <c r="E97" s="1">
        <f t="shared" si="7"/>
        <v>3084.470975043991</v>
      </c>
      <c r="F97" s="1">
        <f t="shared" si="9"/>
        <v>45513.0044063604</v>
      </c>
      <c r="G97" s="1">
        <f t="shared" si="5"/>
        <v>377153.5001877708</v>
      </c>
      <c r="H97" s="13">
        <f t="shared" si="8"/>
        <v>8.015122248623456</v>
      </c>
      <c r="I97" s="24">
        <v>8.015122248623456</v>
      </c>
      <c r="J97" s="12"/>
    </row>
    <row r="98" spans="2:10" ht="12.75">
      <c r="B98" s="8" t="s">
        <v>95</v>
      </c>
      <c r="C98" s="23">
        <v>0.07241</v>
      </c>
      <c r="D98" s="1">
        <f t="shared" si="6"/>
        <v>43970.7689188384</v>
      </c>
      <c r="E98" s="1">
        <f t="shared" si="7"/>
        <v>3183.923377413089</v>
      </c>
      <c r="F98" s="1">
        <f t="shared" si="9"/>
        <v>42378.80723013186</v>
      </c>
      <c r="G98" s="1">
        <f t="shared" si="5"/>
        <v>331640.4957814104</v>
      </c>
      <c r="H98" s="13">
        <f t="shared" si="8"/>
        <v>7.54229466383804</v>
      </c>
      <c r="I98" s="24">
        <v>7.54229466383804</v>
      </c>
      <c r="J98" s="12"/>
    </row>
    <row r="99" spans="2:10" ht="12.75">
      <c r="B99" s="8" t="s">
        <v>96</v>
      </c>
      <c r="C99" s="23">
        <v>0.0799</v>
      </c>
      <c r="D99" s="1">
        <f t="shared" si="6"/>
        <v>40786.84554142531</v>
      </c>
      <c r="E99" s="1">
        <f t="shared" si="7"/>
        <v>3258.8689587598824</v>
      </c>
      <c r="F99" s="1">
        <f t="shared" si="9"/>
        <v>39157.41106204537</v>
      </c>
      <c r="G99" s="1">
        <f t="shared" si="5"/>
        <v>289261.68855127855</v>
      </c>
      <c r="H99" s="13">
        <f t="shared" si="8"/>
        <v>7.092033833739087</v>
      </c>
      <c r="I99" s="24">
        <v>7.092033833739087</v>
      </c>
      <c r="J99" s="12"/>
    </row>
    <row r="100" spans="2:10" ht="12.75">
      <c r="B100" s="8" t="s">
        <v>97</v>
      </c>
      <c r="C100" s="23">
        <v>0.08812</v>
      </c>
      <c r="D100" s="1">
        <f t="shared" si="6"/>
        <v>37527.976582665426</v>
      </c>
      <c r="E100" s="1">
        <f t="shared" si="7"/>
        <v>3306.9652964644774</v>
      </c>
      <c r="F100" s="1">
        <f t="shared" si="9"/>
        <v>35874.49393443319</v>
      </c>
      <c r="G100" s="1">
        <f t="shared" si="5"/>
        <v>250104.2774892332</v>
      </c>
      <c r="H100" s="13">
        <f t="shared" si="8"/>
        <v>6.6644754197794684</v>
      </c>
      <c r="I100" s="24">
        <v>6.6644754197794684</v>
      </c>
      <c r="J100" s="12"/>
    </row>
    <row r="101" spans="2:10" ht="12.75">
      <c r="B101" s="8" t="s">
        <v>98</v>
      </c>
      <c r="C101" s="23">
        <v>0.09653</v>
      </c>
      <c r="D101" s="1">
        <f t="shared" si="6"/>
        <v>34221.01128620095</v>
      </c>
      <c r="E101" s="1">
        <f t="shared" si="7"/>
        <v>3303.3542194569777</v>
      </c>
      <c r="F101" s="1">
        <f t="shared" si="9"/>
        <v>32569.33417647246</v>
      </c>
      <c r="G101" s="1">
        <f t="shared" si="5"/>
        <v>214229.78355480003</v>
      </c>
      <c r="H101" s="13">
        <f t="shared" si="8"/>
        <v>6.260182721168869</v>
      </c>
      <c r="I101" s="24">
        <v>6.260182721168869</v>
      </c>
      <c r="J101" s="12"/>
    </row>
    <row r="102" spans="2:10" ht="12.75">
      <c r="B102" s="8" t="s">
        <v>99</v>
      </c>
      <c r="C102" s="23">
        <v>0.10556</v>
      </c>
      <c r="D102" s="1">
        <f t="shared" si="6"/>
        <v>30917.65706674397</v>
      </c>
      <c r="E102" s="1">
        <f t="shared" si="7"/>
        <v>3263.6678799654937</v>
      </c>
      <c r="F102" s="1">
        <f t="shared" si="9"/>
        <v>29285.82312676122</v>
      </c>
      <c r="G102" s="1">
        <f t="shared" si="5"/>
        <v>181660.44937832758</v>
      </c>
      <c r="H102" s="13">
        <f t="shared" si="8"/>
        <v>5.8756214607777455</v>
      </c>
      <c r="I102" s="24">
        <v>5.8756214607777455</v>
      </c>
      <c r="J102" s="12"/>
    </row>
    <row r="103" spans="2:10" ht="12.75">
      <c r="B103" s="8" t="s">
        <v>100</v>
      </c>
      <c r="C103" s="23">
        <v>0.11539</v>
      </c>
      <c r="D103" s="1">
        <f t="shared" si="6"/>
        <v>27653.989186778475</v>
      </c>
      <c r="E103" s="1">
        <f t="shared" si="7"/>
        <v>3190.9938122623685</v>
      </c>
      <c r="F103" s="1">
        <f t="shared" si="9"/>
        <v>26058.49228064729</v>
      </c>
      <c r="G103" s="1">
        <f t="shared" si="5"/>
        <v>152374.62625156637</v>
      </c>
      <c r="H103" s="13">
        <f t="shared" si="8"/>
        <v>5.510041434615788</v>
      </c>
      <c r="I103" s="24">
        <v>5.510041434615788</v>
      </c>
      <c r="J103" s="12"/>
    </row>
    <row r="104" spans="2:10" ht="12.75">
      <c r="B104" s="8" t="s">
        <v>101</v>
      </c>
      <c r="C104" s="23">
        <v>0.12616</v>
      </c>
      <c r="D104" s="1">
        <f t="shared" si="6"/>
        <v>24462.995374516107</v>
      </c>
      <c r="E104" s="1">
        <f t="shared" si="7"/>
        <v>3086.251496448952</v>
      </c>
      <c r="F104" s="1">
        <f t="shared" si="9"/>
        <v>22919.86962629163</v>
      </c>
      <c r="G104" s="1">
        <f t="shared" si="5"/>
        <v>126316.13397091908</v>
      </c>
      <c r="H104" s="13">
        <f t="shared" si="8"/>
        <v>5.163559573841341</v>
      </c>
      <c r="I104" s="24">
        <v>5.163559573841341</v>
      </c>
      <c r="J104" s="12"/>
    </row>
    <row r="105" spans="2:10" ht="12.75">
      <c r="B105" s="8" t="s">
        <v>102</v>
      </c>
      <c r="C105" s="23">
        <v>0.13802</v>
      </c>
      <c r="D105" s="1">
        <f t="shared" si="6"/>
        <v>21376.743878067155</v>
      </c>
      <c r="E105" s="1">
        <f t="shared" si="7"/>
        <v>2950.418190050829</v>
      </c>
      <c r="F105" s="1">
        <f t="shared" si="9"/>
        <v>19901.534783041738</v>
      </c>
      <c r="G105" s="1">
        <f t="shared" si="5"/>
        <v>103396.26434462745</v>
      </c>
      <c r="H105" s="13">
        <f t="shared" si="8"/>
        <v>4.836857518357298</v>
      </c>
      <c r="I105" s="24">
        <v>4.836857518357298</v>
      </c>
      <c r="J105" s="12"/>
    </row>
    <row r="106" spans="2:10" ht="12.75">
      <c r="B106" s="8" t="s">
        <v>103</v>
      </c>
      <c r="C106" s="23">
        <v>0.15085</v>
      </c>
      <c r="D106" s="1">
        <f t="shared" si="6"/>
        <v>18426.325688016324</v>
      </c>
      <c r="E106" s="1">
        <f t="shared" si="7"/>
        <v>2779.611230037263</v>
      </c>
      <c r="F106" s="1">
        <f t="shared" si="9"/>
        <v>17036.520072997693</v>
      </c>
      <c r="G106" s="1">
        <f t="shared" si="5"/>
        <v>83494.7295615857</v>
      </c>
      <c r="H106" s="13">
        <f t="shared" si="8"/>
        <v>4.531273948765977</v>
      </c>
      <c r="I106" s="24">
        <v>4.531273948765977</v>
      </c>
      <c r="J106" s="12"/>
    </row>
    <row r="107" spans="2:10" ht="12.75">
      <c r="B107" s="8" t="s">
        <v>104</v>
      </c>
      <c r="C107" s="23">
        <v>0.16429</v>
      </c>
      <c r="D107" s="1">
        <f t="shared" si="6"/>
        <v>15646.714457979062</v>
      </c>
      <c r="E107" s="1">
        <f t="shared" si="7"/>
        <v>2570.59871830138</v>
      </c>
      <c r="F107" s="1">
        <f t="shared" si="9"/>
        <v>14361.415098828373</v>
      </c>
      <c r="G107" s="1">
        <f t="shared" si="5"/>
        <v>66458.209488588</v>
      </c>
      <c r="H107" s="13">
        <f t="shared" si="8"/>
        <v>4.247422656498825</v>
      </c>
      <c r="I107" s="24">
        <v>4.247422656498825</v>
      </c>
      <c r="J107" s="12"/>
    </row>
    <row r="108" spans="2:10" ht="12.75">
      <c r="B108" s="8" t="s">
        <v>105</v>
      </c>
      <c r="C108" s="23">
        <v>0.17813</v>
      </c>
      <c r="D108" s="1">
        <f t="shared" si="6"/>
        <v>13076.115739677682</v>
      </c>
      <c r="E108" s="1">
        <f t="shared" si="7"/>
        <v>2329.2484967087858</v>
      </c>
      <c r="F108" s="1">
        <f t="shared" si="9"/>
        <v>11911.49149132329</v>
      </c>
      <c r="G108" s="1">
        <f t="shared" si="5"/>
        <v>52096.79438975964</v>
      </c>
      <c r="H108" s="13">
        <f t="shared" si="8"/>
        <v>3.984118481888246</v>
      </c>
      <c r="I108" s="24">
        <v>3.984118481888246</v>
      </c>
      <c r="J108" s="12"/>
    </row>
    <row r="109" spans="2:10" ht="12.75">
      <c r="B109" s="8" t="s">
        <v>106</v>
      </c>
      <c r="C109" s="23">
        <v>0.1925</v>
      </c>
      <c r="D109" s="1">
        <f t="shared" si="6"/>
        <v>10746.867242968896</v>
      </c>
      <c r="E109" s="1">
        <f t="shared" si="7"/>
        <v>2068.7719442715124</v>
      </c>
      <c r="F109" s="1">
        <f t="shared" si="9"/>
        <v>9712.48127083314</v>
      </c>
      <c r="G109" s="1">
        <f t="shared" si="5"/>
        <v>40185.30289843635</v>
      </c>
      <c r="H109" s="13">
        <f t="shared" si="8"/>
        <v>3.7392574031029793</v>
      </c>
      <c r="I109" s="24">
        <v>3.7392574031029793</v>
      </c>
      <c r="J109" s="12"/>
    </row>
    <row r="110" spans="2:10" ht="12.75">
      <c r="B110" s="8" t="s">
        <v>107</v>
      </c>
      <c r="C110" s="23">
        <v>0.20764</v>
      </c>
      <c r="D110" s="1">
        <f t="shared" si="6"/>
        <v>8678.095298697383</v>
      </c>
      <c r="E110" s="1">
        <f t="shared" si="7"/>
        <v>1801.9197078215245</v>
      </c>
      <c r="F110" s="1">
        <f t="shared" si="9"/>
        <v>7777.13544478662</v>
      </c>
      <c r="G110" s="1">
        <f t="shared" si="5"/>
        <v>30472.82162760321</v>
      </c>
      <c r="H110" s="13">
        <f t="shared" si="8"/>
        <v>3.5114642762885198</v>
      </c>
      <c r="I110" s="24">
        <v>3.5114642762885198</v>
      </c>
      <c r="J110" s="12"/>
    </row>
    <row r="111" spans="2:10" ht="12.75">
      <c r="B111" s="8" t="s">
        <v>108</v>
      </c>
      <c r="C111" s="23">
        <v>0.22354</v>
      </c>
      <c r="D111" s="1">
        <f t="shared" si="6"/>
        <v>6876.175590875858</v>
      </c>
      <c r="E111" s="1">
        <f t="shared" si="7"/>
        <v>1537.1002915843892</v>
      </c>
      <c r="F111" s="1">
        <f t="shared" si="9"/>
        <v>6107.625445083663</v>
      </c>
      <c r="G111" s="1">
        <f t="shared" si="5"/>
        <v>22695.68618281659</v>
      </c>
      <c r="H111" s="13">
        <f t="shared" si="8"/>
        <v>3.3006263267814124</v>
      </c>
      <c r="I111" s="24">
        <v>3.3006263267814124</v>
      </c>
      <c r="J111" s="12"/>
    </row>
    <row r="112" spans="2:10" ht="12.75">
      <c r="B112" s="8" t="s">
        <v>109</v>
      </c>
      <c r="C112" s="23">
        <v>0.23999</v>
      </c>
      <c r="D112" s="1">
        <f t="shared" si="6"/>
        <v>5339.075299291469</v>
      </c>
      <c r="E112" s="1">
        <f t="shared" si="7"/>
        <v>1281.3246810769597</v>
      </c>
      <c r="F112" s="1">
        <f t="shared" si="9"/>
        <v>4698.412958752989</v>
      </c>
      <c r="G112" s="1">
        <f t="shared" si="5"/>
        <v>16588.060737732925</v>
      </c>
      <c r="H112" s="13">
        <f t="shared" si="8"/>
        <v>3.106916424260634</v>
      </c>
      <c r="I112" s="24">
        <v>3.106916424260634</v>
      </c>
      <c r="J112" s="12"/>
    </row>
    <row r="113" spans="2:10" ht="12.75">
      <c r="B113" s="8" t="s">
        <v>110</v>
      </c>
      <c r="C113" s="23">
        <v>0.25653</v>
      </c>
      <c r="D113" s="1">
        <f t="shared" si="6"/>
        <v>4057.750618214509</v>
      </c>
      <c r="E113" s="1">
        <f t="shared" si="7"/>
        <v>1040.9347660905678</v>
      </c>
      <c r="F113" s="1">
        <f t="shared" si="9"/>
        <v>3537.283235169225</v>
      </c>
      <c r="G113" s="1">
        <f t="shared" si="5"/>
        <v>11889.647778979937</v>
      </c>
      <c r="H113" s="13">
        <f t="shared" si="8"/>
        <v>2.9301080568158766</v>
      </c>
      <c r="I113" s="24">
        <v>2.9301080568158766</v>
      </c>
      <c r="J113" s="12"/>
    </row>
    <row r="114" spans="2:10" ht="12.75">
      <c r="B114" s="8" t="s">
        <v>111</v>
      </c>
      <c r="C114" s="23">
        <v>0.27295</v>
      </c>
      <c r="D114" s="1">
        <f t="shared" si="6"/>
        <v>3016.815852123941</v>
      </c>
      <c r="E114" s="1">
        <f t="shared" si="7"/>
        <v>823.4398868372298</v>
      </c>
      <c r="F114" s="1">
        <f t="shared" si="9"/>
        <v>2605.095908705326</v>
      </c>
      <c r="G114" s="1">
        <f t="shared" si="5"/>
        <v>8352.364543810712</v>
      </c>
      <c r="H114" s="13">
        <f t="shared" si="8"/>
        <v>2.768602710016378</v>
      </c>
      <c r="I114" s="24">
        <v>2.768602710016378</v>
      </c>
      <c r="J114" s="12"/>
    </row>
    <row r="115" spans="2:10" ht="12.75">
      <c r="B115" s="8" t="s">
        <v>112</v>
      </c>
      <c r="C115" s="23">
        <v>0.28915</v>
      </c>
      <c r="D115" s="1">
        <f t="shared" si="6"/>
        <v>2193.375965286711</v>
      </c>
      <c r="E115" s="1">
        <f t="shared" si="7"/>
        <v>634.2146603626526</v>
      </c>
      <c r="F115" s="1">
        <f t="shared" si="9"/>
        <v>1876.2686351053849</v>
      </c>
      <c r="G115" s="1">
        <f>F115+G116</f>
        <v>5747.268635105385</v>
      </c>
      <c r="H115" s="13">
        <f t="shared" si="8"/>
        <v>2.620284313343481</v>
      </c>
      <c r="I115" s="24">
        <v>2.620284313343481</v>
      </c>
      <c r="J115" s="12"/>
    </row>
    <row r="116" spans="2:10" ht="12.75">
      <c r="B116" s="8" t="s">
        <v>113</v>
      </c>
      <c r="C116" s="23">
        <v>1</v>
      </c>
      <c r="D116" s="1">
        <f t="shared" si="6"/>
        <v>1559.1613049240586</v>
      </c>
      <c r="E116" s="1">
        <f t="shared" si="7"/>
        <v>1559.1613049240586</v>
      </c>
      <c r="F116" s="22">
        <v>3871</v>
      </c>
      <c r="G116" s="1">
        <f>F116</f>
        <v>3871</v>
      </c>
      <c r="H116" s="13">
        <f t="shared" si="8"/>
        <v>2.4827450423345025</v>
      </c>
      <c r="I116" s="24">
        <v>2.4827450423345025</v>
      </c>
      <c r="J116" s="12"/>
    </row>
    <row r="117" ht="12.75">
      <c r="H117" s="13"/>
    </row>
    <row r="118" spans="2:8" ht="12.75">
      <c r="B118" t="s">
        <v>128</v>
      </c>
      <c r="H118" s="13"/>
    </row>
    <row r="119" spans="2:8" ht="12.75">
      <c r="B119" t="s">
        <v>129</v>
      </c>
      <c r="H119" s="13"/>
    </row>
    <row r="120" spans="2:8" ht="12.75">
      <c r="B120" t="s">
        <v>133</v>
      </c>
      <c r="H120" s="13"/>
    </row>
    <row r="121" spans="2:8" ht="12.75">
      <c r="B121" t="s">
        <v>134</v>
      </c>
      <c r="H121" s="13"/>
    </row>
    <row r="122" spans="1:11" ht="12.75">
      <c r="A122" s="15"/>
      <c r="B122" s="15"/>
      <c r="C122" s="15"/>
      <c r="D122" s="16"/>
      <c r="E122" s="16"/>
      <c r="F122" s="16"/>
      <c r="G122" s="16"/>
      <c r="H122" s="13"/>
      <c r="I122" s="14"/>
      <c r="J122" s="15"/>
      <c r="K122" s="15"/>
    </row>
    <row r="123" spans="2:8" ht="12.75">
      <c r="B123" t="s">
        <v>135</v>
      </c>
      <c r="H123" s="13"/>
    </row>
    <row r="124" ht="12.75">
      <c r="H124" s="13"/>
    </row>
    <row r="125" ht="12.75">
      <c r="H125" s="13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16"/>
  <sheetViews>
    <sheetView workbookViewId="0" topLeftCell="A1">
      <selection activeCell="C7" sqref="C7"/>
    </sheetView>
  </sheetViews>
  <sheetFormatPr defaultColWidth="9.140625" defaultRowHeight="12.75"/>
  <cols>
    <col min="2" max="2" width="9.140625" style="8" customWidth="1"/>
    <col min="9" max="9" width="9.140625" style="3" customWidth="1"/>
  </cols>
  <sheetData>
    <row r="3" ht="12.75">
      <c r="C3" s="11" t="s">
        <v>126</v>
      </c>
    </row>
    <row r="5" spans="2:3" ht="12.75">
      <c r="B5" s="8" t="s">
        <v>2</v>
      </c>
      <c r="C5" t="s">
        <v>3</v>
      </c>
    </row>
    <row r="6" spans="3:6" ht="12.75">
      <c r="C6" t="s">
        <v>4</v>
      </c>
      <c r="D6" t="s">
        <v>6</v>
      </c>
      <c r="E6" t="s">
        <v>7</v>
      </c>
      <c r="F6" t="s">
        <v>8</v>
      </c>
    </row>
    <row r="8" spans="2:9" ht="12.75">
      <c r="B8" s="8" t="s">
        <v>2</v>
      </c>
      <c r="C8" t="s">
        <v>9</v>
      </c>
      <c r="D8" t="s">
        <v>0</v>
      </c>
      <c r="E8" t="s">
        <v>10</v>
      </c>
      <c r="F8" t="s">
        <v>11</v>
      </c>
      <c r="H8" t="s">
        <v>1</v>
      </c>
      <c r="I8" s="3" t="s">
        <v>12</v>
      </c>
    </row>
    <row r="9" spans="5:9" ht="12.75">
      <c r="E9" s="2" t="s">
        <v>114</v>
      </c>
      <c r="F9" s="2" t="s">
        <v>116</v>
      </c>
      <c r="G9" s="2"/>
      <c r="I9" s="3" t="s">
        <v>115</v>
      </c>
    </row>
    <row r="10" spans="2:9" ht="12.75">
      <c r="B10" s="8" t="s">
        <v>13</v>
      </c>
      <c r="C10" s="7">
        <v>0.00723</v>
      </c>
      <c r="D10" s="1">
        <v>100000</v>
      </c>
      <c r="E10">
        <v>723</v>
      </c>
      <c r="F10" s="1">
        <v>99371</v>
      </c>
      <c r="G10" s="1"/>
      <c r="H10" s="1">
        <v>7650789</v>
      </c>
      <c r="I10" s="3">
        <v>76.5</v>
      </c>
    </row>
    <row r="11" spans="2:9" ht="12.75">
      <c r="B11" s="8" t="s">
        <v>14</v>
      </c>
      <c r="C11" s="7">
        <v>0.00055</v>
      </c>
      <c r="D11" s="1">
        <v>99277</v>
      </c>
      <c r="E11">
        <v>55</v>
      </c>
      <c r="F11" s="1">
        <v>99250</v>
      </c>
      <c r="G11" s="1">
        <f aca="true" t="shared" si="0" ref="G11:G27">F11+G12</f>
        <v>7551419</v>
      </c>
      <c r="H11" s="1">
        <v>7551418</v>
      </c>
      <c r="I11" s="3">
        <v>76.1</v>
      </c>
    </row>
    <row r="12" spans="2:9" ht="12.75">
      <c r="B12" s="8" t="s">
        <v>15</v>
      </c>
      <c r="C12" s="7">
        <v>0.00036</v>
      </c>
      <c r="D12" s="1">
        <v>99223</v>
      </c>
      <c r="E12" s="1">
        <v>36</v>
      </c>
      <c r="F12" s="1">
        <v>99205</v>
      </c>
      <c r="G12" s="1">
        <f t="shared" si="0"/>
        <v>7452169</v>
      </c>
      <c r="H12" s="1">
        <v>7452168</v>
      </c>
      <c r="I12" s="3">
        <v>75.1</v>
      </c>
    </row>
    <row r="13" spans="2:9" ht="12.75">
      <c r="B13" s="9" t="s">
        <v>16</v>
      </c>
      <c r="C13" s="7">
        <v>0.00029</v>
      </c>
      <c r="D13" s="1">
        <v>99187</v>
      </c>
      <c r="E13" s="1">
        <v>29</v>
      </c>
      <c r="F13" s="1">
        <v>99172</v>
      </c>
      <c r="G13" s="1">
        <f t="shared" si="0"/>
        <v>7352964</v>
      </c>
      <c r="H13" s="1">
        <v>7352963</v>
      </c>
      <c r="I13" s="3">
        <v>74.1</v>
      </c>
    </row>
    <row r="14" spans="2:9" ht="12.75">
      <c r="B14" s="9" t="s">
        <v>17</v>
      </c>
      <c r="C14" s="7">
        <v>0.00023</v>
      </c>
      <c r="D14" s="1">
        <v>99158</v>
      </c>
      <c r="E14" s="1">
        <v>23</v>
      </c>
      <c r="F14" s="1">
        <v>99146</v>
      </c>
      <c r="G14" s="1">
        <f t="shared" si="0"/>
        <v>7253792</v>
      </c>
      <c r="H14" s="1">
        <v>7253791</v>
      </c>
      <c r="I14" s="3">
        <v>73.2</v>
      </c>
    </row>
    <row r="15" spans="2:9" ht="12.75">
      <c r="B15" s="9" t="s">
        <v>18</v>
      </c>
      <c r="C15" s="7">
        <v>0.00021</v>
      </c>
      <c r="D15" s="1">
        <v>99135</v>
      </c>
      <c r="E15" s="1">
        <v>21</v>
      </c>
      <c r="F15" s="1">
        <v>99125</v>
      </c>
      <c r="G15" s="1">
        <f t="shared" si="0"/>
        <v>7154646</v>
      </c>
      <c r="H15" s="1">
        <v>7154644</v>
      </c>
      <c r="I15" s="3">
        <v>72.2</v>
      </c>
    </row>
    <row r="16" spans="2:9" ht="12.75">
      <c r="B16" s="8" t="s">
        <v>19</v>
      </c>
      <c r="C16" s="7">
        <v>0.0002</v>
      </c>
      <c r="D16" s="1">
        <v>99114</v>
      </c>
      <c r="E16" s="1">
        <v>20</v>
      </c>
      <c r="F16" s="1">
        <v>99104</v>
      </c>
      <c r="G16" s="1">
        <f t="shared" si="0"/>
        <v>7055521</v>
      </c>
      <c r="H16" s="1">
        <v>7055520</v>
      </c>
      <c r="I16" s="3">
        <v>71.2</v>
      </c>
    </row>
    <row r="17" spans="2:9" ht="12.75">
      <c r="B17" s="8" t="s">
        <v>20</v>
      </c>
      <c r="C17" s="7">
        <v>0.00019</v>
      </c>
      <c r="D17" s="1">
        <v>99094</v>
      </c>
      <c r="E17" s="1">
        <v>19</v>
      </c>
      <c r="F17" s="1">
        <v>99085</v>
      </c>
      <c r="G17" s="1">
        <f t="shared" si="0"/>
        <v>6956417</v>
      </c>
      <c r="H17" s="1">
        <v>6956416</v>
      </c>
      <c r="I17" s="3">
        <v>70.2</v>
      </c>
    </row>
    <row r="18" spans="2:9" ht="12.75">
      <c r="B18" s="8" t="s">
        <v>21</v>
      </c>
      <c r="C18" s="7">
        <v>0.00017</v>
      </c>
      <c r="D18" s="1">
        <v>99076</v>
      </c>
      <c r="E18" s="1">
        <v>17</v>
      </c>
      <c r="F18" s="1">
        <v>99067</v>
      </c>
      <c r="G18" s="1">
        <f t="shared" si="0"/>
        <v>6857332</v>
      </c>
      <c r="H18" s="1">
        <v>6857330</v>
      </c>
      <c r="I18" s="3">
        <v>69.2</v>
      </c>
    </row>
    <row r="19" spans="2:9" ht="12.75">
      <c r="B19" s="8" t="s">
        <v>22</v>
      </c>
      <c r="C19" s="7">
        <v>0.00015</v>
      </c>
      <c r="D19" s="1">
        <v>99059</v>
      </c>
      <c r="E19" s="1">
        <v>15</v>
      </c>
      <c r="F19" s="1">
        <v>99051</v>
      </c>
      <c r="G19" s="1">
        <f t="shared" si="0"/>
        <v>6758265</v>
      </c>
      <c r="H19" s="1">
        <v>6758263</v>
      </c>
      <c r="I19" s="3">
        <v>68.2</v>
      </c>
    </row>
    <row r="20" spans="2:9" ht="12.75">
      <c r="B20" s="8" t="s">
        <v>23</v>
      </c>
      <c r="C20" s="7">
        <v>0.00014</v>
      </c>
      <c r="D20" s="1">
        <v>99043</v>
      </c>
      <c r="E20" s="1">
        <v>14</v>
      </c>
      <c r="F20" s="1">
        <v>99037</v>
      </c>
      <c r="G20" s="1">
        <f t="shared" si="0"/>
        <v>6659214</v>
      </c>
      <c r="H20" s="1">
        <v>6659212</v>
      </c>
      <c r="I20" s="3">
        <v>67.2</v>
      </c>
    </row>
    <row r="21" spans="2:9" ht="12.75">
      <c r="B21" s="8" t="s">
        <v>24</v>
      </c>
      <c r="C21" s="7">
        <v>0.00014</v>
      </c>
      <c r="D21" s="1">
        <v>99030</v>
      </c>
      <c r="E21" s="1">
        <v>14</v>
      </c>
      <c r="F21" s="1">
        <v>99023</v>
      </c>
      <c r="G21" s="1">
        <f t="shared" si="0"/>
        <v>6560177</v>
      </c>
      <c r="H21" s="1">
        <v>6560175</v>
      </c>
      <c r="I21" s="3">
        <v>66.2</v>
      </c>
    </row>
    <row r="22" spans="2:9" ht="12.75">
      <c r="B22" s="8" t="s">
        <v>25</v>
      </c>
      <c r="C22" s="7">
        <v>0.00019</v>
      </c>
      <c r="D22" s="1">
        <v>99016</v>
      </c>
      <c r="E22" s="1">
        <v>19</v>
      </c>
      <c r="F22" s="1">
        <v>99006</v>
      </c>
      <c r="G22" s="1">
        <f t="shared" si="0"/>
        <v>6461154</v>
      </c>
      <c r="H22" s="1">
        <v>6461153</v>
      </c>
      <c r="I22" s="3">
        <v>65.3</v>
      </c>
    </row>
    <row r="23" spans="2:9" ht="12.75">
      <c r="B23" s="8" t="s">
        <v>26</v>
      </c>
      <c r="C23" s="7">
        <v>0.00028</v>
      </c>
      <c r="D23" s="1">
        <v>98997</v>
      </c>
      <c r="E23" s="1">
        <v>28</v>
      </c>
      <c r="F23" s="1">
        <v>98983</v>
      </c>
      <c r="G23" s="1">
        <f t="shared" si="0"/>
        <v>6362148</v>
      </c>
      <c r="H23" s="1">
        <v>6362147</v>
      </c>
      <c r="I23" s="3">
        <v>64.3</v>
      </c>
    </row>
    <row r="24" spans="2:9" ht="12.75">
      <c r="B24" s="8" t="s">
        <v>27</v>
      </c>
      <c r="C24" s="7">
        <v>0.00041</v>
      </c>
      <c r="D24" s="1">
        <v>98969</v>
      </c>
      <c r="E24" s="1">
        <v>40</v>
      </c>
      <c r="F24" s="1">
        <v>98949</v>
      </c>
      <c r="G24" s="1">
        <f t="shared" si="0"/>
        <v>6263165</v>
      </c>
      <c r="H24" s="1">
        <v>6263164</v>
      </c>
      <c r="I24" s="3">
        <v>63.3</v>
      </c>
    </row>
    <row r="25" spans="2:9" ht="12.75">
      <c r="B25" s="8" t="s">
        <v>28</v>
      </c>
      <c r="C25" s="7">
        <v>0.00055</v>
      </c>
      <c r="D25" s="1">
        <v>98929</v>
      </c>
      <c r="E25" s="1">
        <v>54</v>
      </c>
      <c r="F25" s="1">
        <v>98901</v>
      </c>
      <c r="G25" s="1">
        <f t="shared" si="0"/>
        <v>6164216</v>
      </c>
      <c r="H25" s="1">
        <v>6164215</v>
      </c>
      <c r="I25" s="3">
        <v>62.3</v>
      </c>
    </row>
    <row r="26" spans="2:9" ht="12.75">
      <c r="B26" s="8" t="s">
        <v>29</v>
      </c>
      <c r="C26" s="7">
        <v>0.00068</v>
      </c>
      <c r="D26" s="1">
        <v>98874</v>
      </c>
      <c r="E26" s="1">
        <v>67</v>
      </c>
      <c r="F26" s="1">
        <v>98841</v>
      </c>
      <c r="G26" s="1">
        <f t="shared" si="0"/>
        <v>6065315</v>
      </c>
      <c r="H26" s="1">
        <v>6065313</v>
      </c>
      <c r="I26" s="3">
        <v>61.3</v>
      </c>
    </row>
    <row r="27" spans="2:9" ht="12.75">
      <c r="B27" s="8" t="s">
        <v>30</v>
      </c>
      <c r="C27" s="7">
        <v>0.00078</v>
      </c>
      <c r="D27" s="1">
        <v>98807</v>
      </c>
      <c r="E27" s="1">
        <v>77</v>
      </c>
      <c r="F27" s="1">
        <v>98768</v>
      </c>
      <c r="G27" s="1">
        <f t="shared" si="0"/>
        <v>5966474</v>
      </c>
      <c r="H27" s="1">
        <v>5966473</v>
      </c>
      <c r="I27" s="3">
        <v>60.4</v>
      </c>
    </row>
    <row r="28" spans="2:9" ht="12.75">
      <c r="B28" s="8" t="s">
        <v>31</v>
      </c>
      <c r="C28" s="7">
        <v>0.00085</v>
      </c>
      <c r="D28" s="1">
        <v>98730</v>
      </c>
      <c r="E28" s="1">
        <v>84</v>
      </c>
      <c r="F28" s="1">
        <v>98688</v>
      </c>
      <c r="G28" s="1">
        <f aca="true" t="shared" si="1" ref="G28:G53">F28+G29</f>
        <v>5867706</v>
      </c>
      <c r="H28" s="1">
        <v>5867704</v>
      </c>
      <c r="I28" s="3">
        <v>59.4</v>
      </c>
    </row>
    <row r="29" spans="2:9" ht="12.75">
      <c r="B29" s="8" t="s">
        <v>32</v>
      </c>
      <c r="C29" s="7">
        <v>0.00089</v>
      </c>
      <c r="D29" s="1">
        <v>98646</v>
      </c>
      <c r="E29" s="1">
        <v>88</v>
      </c>
      <c r="F29" s="1">
        <v>98602</v>
      </c>
      <c r="G29" s="1">
        <f t="shared" si="1"/>
        <v>5769018</v>
      </c>
      <c r="H29" s="1">
        <v>5769016</v>
      </c>
      <c r="I29" s="3">
        <v>58.5</v>
      </c>
    </row>
    <row r="30" spans="2:9" ht="12.75">
      <c r="B30" s="8" t="s">
        <v>33</v>
      </c>
      <c r="C30" s="7">
        <v>0.00093</v>
      </c>
      <c r="D30" s="1">
        <v>98558</v>
      </c>
      <c r="E30" s="1">
        <v>92</v>
      </c>
      <c r="F30" s="1">
        <v>98512</v>
      </c>
      <c r="G30" s="1">
        <f t="shared" si="1"/>
        <v>5670416</v>
      </c>
      <c r="H30" s="1">
        <v>5670414</v>
      </c>
      <c r="I30" s="3">
        <v>57.5</v>
      </c>
    </row>
    <row r="31" spans="2:9" ht="12.75">
      <c r="B31" s="8" t="s">
        <v>34</v>
      </c>
      <c r="C31" s="7">
        <v>0.00098</v>
      </c>
      <c r="D31" s="1">
        <v>98467</v>
      </c>
      <c r="E31">
        <v>96</v>
      </c>
      <c r="F31" s="1">
        <v>98418</v>
      </c>
      <c r="G31" s="1">
        <f t="shared" si="1"/>
        <v>5571904</v>
      </c>
      <c r="H31" s="1">
        <v>5571902</v>
      </c>
      <c r="I31" s="3">
        <v>56.6</v>
      </c>
    </row>
    <row r="32" spans="2:9" ht="12.75">
      <c r="B32" s="8" t="s">
        <v>35</v>
      </c>
      <c r="C32" s="7">
        <v>0.00101</v>
      </c>
      <c r="D32" s="1">
        <v>98370</v>
      </c>
      <c r="E32">
        <v>99</v>
      </c>
      <c r="F32" s="1">
        <v>98321</v>
      </c>
      <c r="G32" s="1">
        <f t="shared" si="1"/>
        <v>5473486</v>
      </c>
      <c r="H32" s="1">
        <v>5473483</v>
      </c>
      <c r="I32" s="3">
        <v>55.6</v>
      </c>
    </row>
    <row r="33" spans="2:9" ht="12.75">
      <c r="B33" s="8" t="s">
        <v>36</v>
      </c>
      <c r="C33" s="7">
        <v>0.00101</v>
      </c>
      <c r="D33" s="1">
        <v>98272</v>
      </c>
      <c r="E33">
        <v>100</v>
      </c>
      <c r="F33" s="1">
        <v>98222</v>
      </c>
      <c r="G33" s="1">
        <f t="shared" si="1"/>
        <v>5375165</v>
      </c>
      <c r="H33" s="1">
        <v>5375162</v>
      </c>
      <c r="I33" s="3">
        <v>54.7</v>
      </c>
    </row>
    <row r="34" spans="2:9" ht="12.75">
      <c r="B34" s="8" t="s">
        <v>37</v>
      </c>
      <c r="C34" s="7">
        <v>0.00101</v>
      </c>
      <c r="D34" s="1">
        <v>98172</v>
      </c>
      <c r="E34">
        <v>99</v>
      </c>
      <c r="F34" s="1">
        <v>98123</v>
      </c>
      <c r="G34" s="1">
        <f t="shared" si="1"/>
        <v>5276943</v>
      </c>
      <c r="H34" s="1">
        <v>5276940</v>
      </c>
      <c r="I34" s="3">
        <v>53.8</v>
      </c>
    </row>
    <row r="35" spans="2:9" ht="12.75">
      <c r="B35" s="8" t="s">
        <v>38</v>
      </c>
      <c r="C35" s="7">
        <v>0.001</v>
      </c>
      <c r="D35" s="1">
        <v>98073</v>
      </c>
      <c r="E35">
        <v>98</v>
      </c>
      <c r="F35" s="1">
        <v>98024</v>
      </c>
      <c r="G35" s="1">
        <f t="shared" si="1"/>
        <v>5178820</v>
      </c>
      <c r="H35" s="1">
        <v>5178818</v>
      </c>
      <c r="I35" s="3">
        <v>52.8</v>
      </c>
    </row>
    <row r="36" spans="2:9" ht="12.75">
      <c r="B36" s="8" t="s">
        <v>39</v>
      </c>
      <c r="C36" s="7">
        <v>0.00099</v>
      </c>
      <c r="D36" s="1">
        <v>97975</v>
      </c>
      <c r="E36">
        <v>97</v>
      </c>
      <c r="F36" s="1">
        <v>97927</v>
      </c>
      <c r="G36" s="1">
        <f t="shared" si="1"/>
        <v>5080796</v>
      </c>
      <c r="H36" s="1">
        <v>5080794</v>
      </c>
      <c r="I36" s="3">
        <v>51.9</v>
      </c>
    </row>
    <row r="37" spans="2:9" ht="12.75">
      <c r="B37" s="8" t="s">
        <v>40</v>
      </c>
      <c r="C37" s="7">
        <v>0.001</v>
      </c>
      <c r="D37" s="1">
        <v>97878</v>
      </c>
      <c r="E37">
        <v>98</v>
      </c>
      <c r="F37" s="1">
        <v>97829</v>
      </c>
      <c r="G37" s="1">
        <f t="shared" si="1"/>
        <v>4982869</v>
      </c>
      <c r="H37" s="1">
        <v>4982867</v>
      </c>
      <c r="I37" s="3">
        <v>50.9</v>
      </c>
    </row>
    <row r="38" spans="2:9" ht="12.75">
      <c r="B38" s="8" t="s">
        <v>41</v>
      </c>
      <c r="C38" s="7">
        <v>0.00103</v>
      </c>
      <c r="D38" s="1">
        <v>97780</v>
      </c>
      <c r="E38">
        <v>101</v>
      </c>
      <c r="F38" s="1">
        <v>97730</v>
      </c>
      <c r="G38" s="1">
        <f t="shared" si="1"/>
        <v>4885040</v>
      </c>
      <c r="H38" s="1">
        <v>4885037</v>
      </c>
      <c r="I38" s="3">
        <v>50</v>
      </c>
    </row>
    <row r="39" spans="2:9" ht="12.75">
      <c r="B39" s="8" t="s">
        <v>42</v>
      </c>
      <c r="C39" s="7">
        <v>0.00108</v>
      </c>
      <c r="D39" s="1">
        <v>97679</v>
      </c>
      <c r="E39">
        <v>106</v>
      </c>
      <c r="F39" s="1">
        <v>97627</v>
      </c>
      <c r="G39" s="1">
        <f t="shared" si="1"/>
        <v>4787310</v>
      </c>
      <c r="H39" s="1">
        <v>4787307</v>
      </c>
      <c r="I39" s="3">
        <v>49</v>
      </c>
    </row>
    <row r="40" spans="2:9" ht="12.75">
      <c r="B40" s="8" t="s">
        <v>43</v>
      </c>
      <c r="C40" s="7">
        <v>0.00114</v>
      </c>
      <c r="D40" s="1">
        <v>97574</v>
      </c>
      <c r="E40">
        <v>111</v>
      </c>
      <c r="F40" s="1">
        <v>97518</v>
      </c>
      <c r="G40" s="1">
        <f t="shared" si="1"/>
        <v>4689683</v>
      </c>
      <c r="H40" s="1">
        <v>4689680</v>
      </c>
      <c r="I40" s="3">
        <v>48.1</v>
      </c>
    </row>
    <row r="41" spans="2:9" ht="12.75">
      <c r="B41" s="8" t="s">
        <v>44</v>
      </c>
      <c r="C41" s="7">
        <v>0.00119</v>
      </c>
      <c r="D41" s="1">
        <v>97463</v>
      </c>
      <c r="E41">
        <v>116</v>
      </c>
      <c r="F41" s="1">
        <v>97405</v>
      </c>
      <c r="G41" s="1">
        <f t="shared" si="1"/>
        <v>4592165</v>
      </c>
      <c r="H41" s="1">
        <v>4592162</v>
      </c>
      <c r="I41" s="3">
        <v>47.1</v>
      </c>
    </row>
    <row r="42" spans="2:9" ht="12.75">
      <c r="B42" s="8" t="s">
        <v>45</v>
      </c>
      <c r="C42" s="7">
        <v>0.00126</v>
      </c>
      <c r="D42" s="1">
        <v>97347</v>
      </c>
      <c r="E42">
        <v>122</v>
      </c>
      <c r="F42" s="1">
        <v>97286</v>
      </c>
      <c r="G42" s="1">
        <f t="shared" si="1"/>
        <v>4494760</v>
      </c>
      <c r="H42" s="1">
        <v>4494757</v>
      </c>
      <c r="I42" s="3">
        <v>46.2</v>
      </c>
    </row>
    <row r="43" spans="2:9" ht="12.75">
      <c r="B43" s="8" t="s">
        <v>46</v>
      </c>
      <c r="C43" s="7">
        <v>0.00133</v>
      </c>
      <c r="D43" s="1">
        <v>97225</v>
      </c>
      <c r="E43">
        <v>129</v>
      </c>
      <c r="F43" s="1">
        <v>97160</v>
      </c>
      <c r="G43" s="1">
        <f t="shared" si="1"/>
        <v>4397474</v>
      </c>
      <c r="H43" s="1">
        <v>4397471</v>
      </c>
      <c r="I43" s="3">
        <v>45.2</v>
      </c>
    </row>
    <row r="44" spans="2:9" ht="12.75">
      <c r="B44" s="8" t="s">
        <v>47</v>
      </c>
      <c r="C44" s="7">
        <v>0.0014</v>
      </c>
      <c r="D44" s="1">
        <v>97096</v>
      </c>
      <c r="E44">
        <v>136</v>
      </c>
      <c r="F44" s="1">
        <v>97027</v>
      </c>
      <c r="G44" s="1">
        <f t="shared" si="1"/>
        <v>4300314</v>
      </c>
      <c r="H44" s="1">
        <v>4300311</v>
      </c>
      <c r="I44" s="3">
        <v>44.3</v>
      </c>
    </row>
    <row r="45" spans="2:9" ht="12.75">
      <c r="B45" s="8" t="s">
        <v>48</v>
      </c>
      <c r="C45" s="7">
        <v>0.00149</v>
      </c>
      <c r="D45" s="1">
        <v>96959</v>
      </c>
      <c r="E45">
        <v>144</v>
      </c>
      <c r="F45" s="1">
        <v>96887</v>
      </c>
      <c r="G45" s="1">
        <f t="shared" si="1"/>
        <v>4203287</v>
      </c>
      <c r="H45" s="1">
        <v>4203284</v>
      </c>
      <c r="I45" s="3">
        <v>43.4</v>
      </c>
    </row>
    <row r="46" spans="2:9" ht="12.75">
      <c r="B46" s="8" t="s">
        <v>49</v>
      </c>
      <c r="C46" s="7">
        <v>0.00157</v>
      </c>
      <c r="D46" s="1">
        <v>96815</v>
      </c>
      <c r="E46">
        <v>152</v>
      </c>
      <c r="F46" s="1">
        <v>96739</v>
      </c>
      <c r="G46" s="1">
        <f t="shared" si="1"/>
        <v>4106400</v>
      </c>
      <c r="H46" s="1">
        <v>4106396</v>
      </c>
      <c r="I46" s="3">
        <v>42.4</v>
      </c>
    </row>
    <row r="47" spans="2:9" ht="12.75">
      <c r="B47" s="8" t="s">
        <v>50</v>
      </c>
      <c r="C47" s="7">
        <v>0.00167</v>
      </c>
      <c r="D47" s="1">
        <v>96663</v>
      </c>
      <c r="E47">
        <v>161</v>
      </c>
      <c r="F47" s="1">
        <v>96582</v>
      </c>
      <c r="G47" s="1">
        <f t="shared" si="1"/>
        <v>4009661</v>
      </c>
      <c r="H47" s="1">
        <v>4009657</v>
      </c>
      <c r="I47" s="3">
        <v>41.5</v>
      </c>
    </row>
    <row r="48" spans="2:9" ht="12.75">
      <c r="B48" s="8" t="s">
        <v>51</v>
      </c>
      <c r="C48" s="7">
        <v>0.00178</v>
      </c>
      <c r="D48" s="1">
        <v>96502</v>
      </c>
      <c r="E48">
        <v>172</v>
      </c>
      <c r="F48" s="1">
        <v>96416</v>
      </c>
      <c r="G48" s="1">
        <f t="shared" si="1"/>
        <v>3913079</v>
      </c>
      <c r="H48" s="1">
        <v>3913075</v>
      </c>
      <c r="I48" s="3">
        <v>40.5</v>
      </c>
    </row>
    <row r="49" spans="2:9" ht="12.75">
      <c r="B49" s="8" t="s">
        <v>52</v>
      </c>
      <c r="C49" s="7">
        <v>0.00192</v>
      </c>
      <c r="D49" s="1">
        <v>96330</v>
      </c>
      <c r="E49">
        <v>185</v>
      </c>
      <c r="F49" s="1">
        <v>96237</v>
      </c>
      <c r="G49" s="1">
        <f t="shared" si="1"/>
        <v>3816663</v>
      </c>
      <c r="H49" s="1">
        <v>3816659</v>
      </c>
      <c r="I49" s="3">
        <v>39.6</v>
      </c>
    </row>
    <row r="50" spans="2:9" ht="12.75">
      <c r="B50" s="8" t="s">
        <v>53</v>
      </c>
      <c r="C50" s="7">
        <v>0.00206</v>
      </c>
      <c r="D50" s="1">
        <v>96145</v>
      </c>
      <c r="E50">
        <v>198</v>
      </c>
      <c r="F50" s="1">
        <v>96046</v>
      </c>
      <c r="G50" s="1">
        <f t="shared" si="1"/>
        <v>3720426</v>
      </c>
      <c r="H50" s="1">
        <v>3720422</v>
      </c>
      <c r="I50" s="3">
        <v>38.7</v>
      </c>
    </row>
    <row r="51" spans="2:9" ht="12.75">
      <c r="B51" s="8" t="s">
        <v>54</v>
      </c>
      <c r="C51" s="7">
        <v>0.00222</v>
      </c>
      <c r="D51" s="1">
        <v>95947</v>
      </c>
      <c r="E51">
        <v>213</v>
      </c>
      <c r="F51" s="1">
        <v>95841</v>
      </c>
      <c r="G51" s="1">
        <f t="shared" si="1"/>
        <v>3624380</v>
      </c>
      <c r="H51" s="1">
        <v>3624376</v>
      </c>
      <c r="I51" s="3">
        <v>37.8</v>
      </c>
    </row>
    <row r="52" spans="2:9" ht="12.75">
      <c r="B52" s="8" t="s">
        <v>55</v>
      </c>
      <c r="C52" s="7">
        <v>0.00239</v>
      </c>
      <c r="D52" s="1">
        <v>95734</v>
      </c>
      <c r="E52">
        <v>229</v>
      </c>
      <c r="F52" s="1">
        <v>95620</v>
      </c>
      <c r="G52" s="1">
        <f t="shared" si="1"/>
        <v>3528539</v>
      </c>
      <c r="H52" s="1">
        <v>3528535</v>
      </c>
      <c r="I52" s="3">
        <v>36.9</v>
      </c>
    </row>
    <row r="53" spans="2:9" ht="12.75">
      <c r="B53" s="8" t="s">
        <v>56</v>
      </c>
      <c r="C53" s="7">
        <v>0.00257</v>
      </c>
      <c r="D53" s="1">
        <v>95506</v>
      </c>
      <c r="E53">
        <v>246</v>
      </c>
      <c r="F53" s="1">
        <v>95383</v>
      </c>
      <c r="G53" s="1">
        <f t="shared" si="1"/>
        <v>3432919</v>
      </c>
      <c r="H53" s="1">
        <v>3432915</v>
      </c>
      <c r="I53" s="3">
        <v>35.9</v>
      </c>
    </row>
    <row r="54" spans="2:9" ht="12.75">
      <c r="B54" s="8" t="s">
        <v>57</v>
      </c>
      <c r="C54" s="7">
        <v>0.00278</v>
      </c>
      <c r="D54" s="1">
        <v>95260</v>
      </c>
      <c r="E54">
        <v>264</v>
      </c>
      <c r="F54" s="1">
        <v>95128</v>
      </c>
      <c r="G54" s="1">
        <f aca="true" t="shared" si="2" ref="G54:G79">F54+G55</f>
        <v>3337536</v>
      </c>
      <c r="H54" s="1">
        <v>3337532</v>
      </c>
      <c r="I54" s="3">
        <v>35</v>
      </c>
    </row>
    <row r="55" spans="2:9" ht="12.75">
      <c r="B55" s="8" t="s">
        <v>58</v>
      </c>
      <c r="C55" s="7">
        <v>0.003</v>
      </c>
      <c r="D55" s="1">
        <v>94996</v>
      </c>
      <c r="E55">
        <v>285</v>
      </c>
      <c r="F55" s="1">
        <v>94853</v>
      </c>
      <c r="G55" s="1">
        <f t="shared" si="2"/>
        <v>3242408</v>
      </c>
      <c r="H55" s="1">
        <v>3242404</v>
      </c>
      <c r="I55" s="3">
        <v>34.1</v>
      </c>
    </row>
    <row r="56" spans="2:9" ht="12.75">
      <c r="B56" s="8" t="s">
        <v>59</v>
      </c>
      <c r="C56" s="7">
        <v>0.00325</v>
      </c>
      <c r="D56" s="1">
        <v>94710</v>
      </c>
      <c r="E56">
        <v>308</v>
      </c>
      <c r="F56" s="1">
        <v>94556</v>
      </c>
      <c r="G56" s="1">
        <f t="shared" si="2"/>
        <v>3147555</v>
      </c>
      <c r="H56" s="1">
        <v>3147551</v>
      </c>
      <c r="I56" s="3">
        <v>33.2</v>
      </c>
    </row>
    <row r="57" spans="2:9" ht="12.75">
      <c r="B57" s="8" t="s">
        <v>60</v>
      </c>
      <c r="C57" s="7">
        <v>0.00352</v>
      </c>
      <c r="D57" s="1">
        <v>94402</v>
      </c>
      <c r="E57">
        <v>332</v>
      </c>
      <c r="F57" s="1">
        <v>94236</v>
      </c>
      <c r="G57" s="1">
        <f t="shared" si="2"/>
        <v>3052999</v>
      </c>
      <c r="H57" s="1">
        <v>3052995</v>
      </c>
      <c r="I57" s="3">
        <v>32.3</v>
      </c>
    </row>
    <row r="58" spans="2:9" ht="12.75">
      <c r="B58" s="8" t="s">
        <v>61</v>
      </c>
      <c r="C58" s="7">
        <v>0.0038</v>
      </c>
      <c r="D58" s="1">
        <v>94070</v>
      </c>
      <c r="E58">
        <v>358</v>
      </c>
      <c r="F58" s="1">
        <v>93891</v>
      </c>
      <c r="G58" s="1">
        <f t="shared" si="2"/>
        <v>2958763</v>
      </c>
      <c r="H58" s="1">
        <v>2958759</v>
      </c>
      <c r="I58" s="3">
        <v>31.5</v>
      </c>
    </row>
    <row r="59" spans="2:9" ht="12.75">
      <c r="B59" s="8" t="s">
        <v>62</v>
      </c>
      <c r="C59" s="7">
        <v>0.00411</v>
      </c>
      <c r="D59" s="1">
        <v>93712</v>
      </c>
      <c r="E59">
        <v>385</v>
      </c>
      <c r="F59" s="1">
        <v>93519</v>
      </c>
      <c r="G59" s="1">
        <f t="shared" si="2"/>
        <v>2864872</v>
      </c>
      <c r="H59" s="1">
        <v>2864868</v>
      </c>
      <c r="I59" s="3">
        <v>30.6</v>
      </c>
    </row>
    <row r="60" spans="2:9" ht="12.75">
      <c r="B60" s="8" t="s">
        <v>63</v>
      </c>
      <c r="C60" s="7">
        <v>0.00444</v>
      </c>
      <c r="D60" s="1">
        <v>93327</v>
      </c>
      <c r="E60">
        <v>415</v>
      </c>
      <c r="F60" s="1">
        <v>93120</v>
      </c>
      <c r="G60" s="1">
        <f t="shared" si="2"/>
        <v>2771353</v>
      </c>
      <c r="H60" s="1">
        <v>2771349</v>
      </c>
      <c r="I60" s="3">
        <v>29.7</v>
      </c>
    </row>
    <row r="61" spans="2:9" ht="12.75">
      <c r="B61" s="8" t="s">
        <v>64</v>
      </c>
      <c r="C61" s="7">
        <v>0.00482</v>
      </c>
      <c r="D61" s="1">
        <v>92912</v>
      </c>
      <c r="E61">
        <v>448</v>
      </c>
      <c r="F61" s="1">
        <v>92688</v>
      </c>
      <c r="G61" s="1">
        <f t="shared" si="2"/>
        <v>2678233</v>
      </c>
      <c r="H61" s="1">
        <v>2678229</v>
      </c>
      <c r="I61" s="3">
        <v>28.8</v>
      </c>
    </row>
    <row r="62" spans="2:9" ht="12.75">
      <c r="B62" s="8" t="s">
        <v>65</v>
      </c>
      <c r="C62" s="7">
        <v>0.00524</v>
      </c>
      <c r="D62" s="1">
        <v>92464</v>
      </c>
      <c r="E62">
        <v>485</v>
      </c>
      <c r="F62" s="1">
        <v>92221</v>
      </c>
      <c r="G62" s="1">
        <f t="shared" si="2"/>
        <v>2585545</v>
      </c>
      <c r="H62" s="1">
        <v>2585541</v>
      </c>
      <c r="I62" s="3">
        <v>28</v>
      </c>
    </row>
    <row r="63" spans="2:9" ht="12.75">
      <c r="B63" s="8" t="s">
        <v>66</v>
      </c>
      <c r="C63" s="7">
        <v>0.00571</v>
      </c>
      <c r="D63" s="1">
        <v>91979</v>
      </c>
      <c r="E63">
        <v>525</v>
      </c>
      <c r="F63" s="1">
        <v>91717</v>
      </c>
      <c r="G63" s="1">
        <f t="shared" si="2"/>
        <v>2493324</v>
      </c>
      <c r="H63" s="1">
        <v>2493320</v>
      </c>
      <c r="I63" s="3">
        <v>27.1</v>
      </c>
    </row>
    <row r="64" spans="2:9" ht="12.75">
      <c r="B64" s="8" t="s">
        <v>67</v>
      </c>
      <c r="C64" s="7">
        <v>0.00623</v>
      </c>
      <c r="D64" s="1">
        <v>91454</v>
      </c>
      <c r="E64">
        <v>570</v>
      </c>
      <c r="F64" s="1">
        <v>91169</v>
      </c>
      <c r="G64" s="1">
        <f t="shared" si="2"/>
        <v>2401607</v>
      </c>
      <c r="H64" s="1">
        <v>2401603</v>
      </c>
      <c r="I64" s="3">
        <v>26.3</v>
      </c>
    </row>
    <row r="65" spans="2:9" ht="12.75">
      <c r="B65" s="8" t="s">
        <v>68</v>
      </c>
      <c r="C65" s="7">
        <v>0.00685</v>
      </c>
      <c r="D65" s="1">
        <v>90884</v>
      </c>
      <c r="E65">
        <v>622</v>
      </c>
      <c r="F65" s="1">
        <v>90573</v>
      </c>
      <c r="G65" s="1">
        <f t="shared" si="2"/>
        <v>2310438</v>
      </c>
      <c r="H65" s="1">
        <v>2310434</v>
      </c>
      <c r="I65" s="3">
        <v>25.4</v>
      </c>
    </row>
    <row r="66" spans="2:9" ht="12.75">
      <c r="B66" s="8" t="s">
        <v>69</v>
      </c>
      <c r="C66" s="7">
        <v>0.00755</v>
      </c>
      <c r="D66" s="1">
        <v>90262</v>
      </c>
      <c r="E66">
        <v>681</v>
      </c>
      <c r="F66" s="1">
        <v>89921</v>
      </c>
      <c r="G66" s="1">
        <f t="shared" si="2"/>
        <v>2219865</v>
      </c>
      <c r="H66" s="1">
        <v>2219861</v>
      </c>
      <c r="I66" s="3">
        <v>24.6</v>
      </c>
    </row>
    <row r="67" spans="2:9" ht="12.75">
      <c r="B67" s="8" t="s">
        <v>70</v>
      </c>
      <c r="C67" s="7">
        <v>0.00833</v>
      </c>
      <c r="D67" s="1">
        <v>89580</v>
      </c>
      <c r="E67">
        <v>746</v>
      </c>
      <c r="F67" s="1">
        <v>89208</v>
      </c>
      <c r="G67" s="1">
        <f t="shared" si="2"/>
        <v>2129944</v>
      </c>
      <c r="H67" s="1">
        <v>2129940</v>
      </c>
      <c r="I67" s="3">
        <v>23.8</v>
      </c>
    </row>
    <row r="68" spans="2:9" ht="12.75">
      <c r="B68" s="8" t="s">
        <v>71</v>
      </c>
      <c r="C68" s="7">
        <v>0.00916</v>
      </c>
      <c r="D68" s="1">
        <v>88835</v>
      </c>
      <c r="E68">
        <v>814</v>
      </c>
      <c r="F68" s="1">
        <v>88428</v>
      </c>
      <c r="G68" s="1">
        <f t="shared" si="2"/>
        <v>2040736</v>
      </c>
      <c r="H68" s="1">
        <v>2040733</v>
      </c>
      <c r="I68" s="3">
        <v>23</v>
      </c>
    </row>
    <row r="69" spans="2:9" ht="12.75">
      <c r="B69" s="8" t="s">
        <v>72</v>
      </c>
      <c r="C69" s="7">
        <v>0.01005</v>
      </c>
      <c r="D69" s="1">
        <v>88021</v>
      </c>
      <c r="E69">
        <v>884</v>
      </c>
      <c r="F69" s="1">
        <v>87579</v>
      </c>
      <c r="G69" s="1">
        <f t="shared" si="2"/>
        <v>1952308</v>
      </c>
      <c r="H69" s="1">
        <v>1952305</v>
      </c>
      <c r="I69" s="3">
        <v>22.2</v>
      </c>
    </row>
    <row r="70" spans="2:9" ht="12.75">
      <c r="B70" s="8" t="s">
        <v>73</v>
      </c>
      <c r="C70" s="7">
        <v>0.01101</v>
      </c>
      <c r="D70" s="1">
        <v>87136</v>
      </c>
      <c r="E70">
        <v>959</v>
      </c>
      <c r="F70" s="1">
        <v>86657</v>
      </c>
      <c r="G70" s="1">
        <f t="shared" si="2"/>
        <v>1864729</v>
      </c>
      <c r="H70" s="1">
        <v>1864727</v>
      </c>
      <c r="I70" s="3">
        <v>21.4</v>
      </c>
    </row>
    <row r="71" spans="2:9" ht="12.75">
      <c r="B71" s="8" t="s">
        <v>74</v>
      </c>
      <c r="C71" s="7">
        <v>0.01208</v>
      </c>
      <c r="D71" s="1">
        <v>86177</v>
      </c>
      <c r="E71" s="1">
        <v>1041</v>
      </c>
      <c r="F71" s="1">
        <v>85657</v>
      </c>
      <c r="G71" s="1">
        <f t="shared" si="2"/>
        <v>1778072</v>
      </c>
      <c r="H71" s="1">
        <v>1778070</v>
      </c>
      <c r="I71" s="3">
        <v>20.6</v>
      </c>
    </row>
    <row r="72" spans="2:9" ht="12.75">
      <c r="B72" s="8" t="s">
        <v>75</v>
      </c>
      <c r="C72" s="7">
        <v>0.01321</v>
      </c>
      <c r="D72" s="1">
        <v>85136</v>
      </c>
      <c r="E72" s="1">
        <v>1125</v>
      </c>
      <c r="F72" s="1">
        <v>84574</v>
      </c>
      <c r="G72" s="1">
        <f t="shared" si="2"/>
        <v>1692415</v>
      </c>
      <c r="H72" s="1">
        <v>1692413</v>
      </c>
      <c r="I72" s="3">
        <v>19.9</v>
      </c>
    </row>
    <row r="73" spans="2:9" ht="12.75">
      <c r="B73" s="8" t="s">
        <v>76</v>
      </c>
      <c r="C73" s="7">
        <v>0.01439</v>
      </c>
      <c r="D73" s="1">
        <v>84011</v>
      </c>
      <c r="E73" s="1">
        <v>1209</v>
      </c>
      <c r="F73" s="1">
        <v>83407</v>
      </c>
      <c r="G73" s="1">
        <f t="shared" si="2"/>
        <v>1607841</v>
      </c>
      <c r="H73" s="1">
        <v>1607839</v>
      </c>
      <c r="I73" s="3">
        <v>19.1</v>
      </c>
    </row>
    <row r="74" spans="2:9" ht="12.75">
      <c r="B74" s="8" t="s">
        <v>77</v>
      </c>
      <c r="C74" s="7">
        <v>0.0156</v>
      </c>
      <c r="D74" s="1">
        <v>82802</v>
      </c>
      <c r="E74" s="1">
        <v>1292</v>
      </c>
      <c r="F74" s="1">
        <v>82156</v>
      </c>
      <c r="G74" s="1">
        <f t="shared" si="2"/>
        <v>1524434</v>
      </c>
      <c r="H74" s="1">
        <v>1524433</v>
      </c>
      <c r="I74" s="3">
        <v>18.4</v>
      </c>
    </row>
    <row r="75" spans="2:9" ht="12.75">
      <c r="B75" s="8" t="s">
        <v>78</v>
      </c>
      <c r="C75" s="7">
        <v>0.01679</v>
      </c>
      <c r="D75" s="1">
        <v>81510</v>
      </c>
      <c r="E75" s="1">
        <v>1368</v>
      </c>
      <c r="F75" s="1">
        <v>80826</v>
      </c>
      <c r="G75" s="1">
        <f t="shared" si="2"/>
        <v>1442278</v>
      </c>
      <c r="H75" s="1">
        <v>1442277</v>
      </c>
      <c r="I75" s="3">
        <v>17.7</v>
      </c>
    </row>
    <row r="76" spans="2:9" ht="12.75">
      <c r="B76" s="8" t="s">
        <v>79</v>
      </c>
      <c r="C76" s="7">
        <v>0.01802</v>
      </c>
      <c r="D76" s="1">
        <v>80142</v>
      </c>
      <c r="E76" s="1">
        <v>1444</v>
      </c>
      <c r="F76" s="1">
        <v>79419</v>
      </c>
      <c r="G76" s="1">
        <f t="shared" si="2"/>
        <v>1361452</v>
      </c>
      <c r="H76" s="1">
        <v>1361451</v>
      </c>
      <c r="I76" s="3">
        <v>17</v>
      </c>
    </row>
    <row r="77" spans="2:9" ht="12.75">
      <c r="B77" s="8" t="s">
        <v>80</v>
      </c>
      <c r="C77" s="7">
        <v>0.01948</v>
      </c>
      <c r="D77" s="1">
        <v>78697</v>
      </c>
      <c r="E77" s="1">
        <v>1533</v>
      </c>
      <c r="F77" s="1">
        <v>77931</v>
      </c>
      <c r="G77" s="1">
        <f t="shared" si="2"/>
        <v>1282033</v>
      </c>
      <c r="H77" s="1">
        <v>1282032</v>
      </c>
      <c r="I77" s="3">
        <v>16.3</v>
      </c>
    </row>
    <row r="78" spans="2:9" ht="12.75">
      <c r="B78" s="8" t="s">
        <v>81</v>
      </c>
      <c r="C78" s="7">
        <v>0.02127</v>
      </c>
      <c r="D78" s="1">
        <v>77164</v>
      </c>
      <c r="E78" s="1">
        <v>1642</v>
      </c>
      <c r="F78" s="1">
        <v>76343</v>
      </c>
      <c r="G78" s="1">
        <f t="shared" si="2"/>
        <v>1204102</v>
      </c>
      <c r="H78" s="1">
        <v>1204101</v>
      </c>
      <c r="I78" s="3">
        <v>15.6</v>
      </c>
    </row>
    <row r="79" spans="2:9" ht="12.75">
      <c r="B79" s="8" t="s">
        <v>82</v>
      </c>
      <c r="C79" s="7">
        <v>0.02338</v>
      </c>
      <c r="D79" s="1">
        <v>75522</v>
      </c>
      <c r="E79" s="1">
        <v>1765</v>
      </c>
      <c r="F79" s="1">
        <v>74640</v>
      </c>
      <c r="G79" s="1">
        <f t="shared" si="2"/>
        <v>1127759</v>
      </c>
      <c r="H79" s="1">
        <v>1127758</v>
      </c>
      <c r="I79" s="3">
        <v>14.9</v>
      </c>
    </row>
    <row r="80" spans="2:9" ht="12.75">
      <c r="B80" s="8" t="s">
        <v>83</v>
      </c>
      <c r="C80" s="7">
        <v>0.02565</v>
      </c>
      <c r="D80" s="1">
        <v>73757</v>
      </c>
      <c r="E80" s="1">
        <v>1892</v>
      </c>
      <c r="F80" s="1">
        <v>72811</v>
      </c>
      <c r="G80" s="1">
        <f aca="true" t="shared" si="3" ref="G80:G105">F80+G81</f>
        <v>1053119</v>
      </c>
      <c r="H80" s="1">
        <v>1053118</v>
      </c>
      <c r="I80" s="3">
        <v>14.3</v>
      </c>
    </row>
    <row r="81" spans="2:9" ht="12.75">
      <c r="B81" s="8" t="s">
        <v>84</v>
      </c>
      <c r="C81" s="7">
        <v>0.02799</v>
      </c>
      <c r="D81" s="1">
        <v>71865</v>
      </c>
      <c r="E81" s="1">
        <v>2011</v>
      </c>
      <c r="F81" s="1">
        <v>70859</v>
      </c>
      <c r="G81" s="1">
        <f t="shared" si="3"/>
        <v>980308</v>
      </c>
      <c r="H81" s="1">
        <v>980307</v>
      </c>
      <c r="I81" s="3">
        <v>13.6</v>
      </c>
    </row>
    <row r="82" spans="2:9" ht="12.75">
      <c r="B82" s="8" t="s">
        <v>85</v>
      </c>
      <c r="C82" s="7">
        <v>0.03043</v>
      </c>
      <c r="D82" s="1">
        <v>69854</v>
      </c>
      <c r="E82" s="1">
        <v>2126</v>
      </c>
      <c r="F82" s="1">
        <v>68791</v>
      </c>
      <c r="G82" s="1">
        <f t="shared" si="3"/>
        <v>909449</v>
      </c>
      <c r="H82" s="1">
        <v>909447</v>
      </c>
      <c r="I82" s="3">
        <v>13</v>
      </c>
    </row>
    <row r="83" spans="2:9" ht="12.75">
      <c r="B83" s="8" t="s">
        <v>86</v>
      </c>
      <c r="C83" s="7">
        <v>0.03297</v>
      </c>
      <c r="D83" s="1">
        <v>67728</v>
      </c>
      <c r="E83" s="1">
        <v>2233</v>
      </c>
      <c r="F83" s="1">
        <v>66612</v>
      </c>
      <c r="G83" s="1">
        <f t="shared" si="3"/>
        <v>840658</v>
      </c>
      <c r="H83" s="1">
        <v>840657</v>
      </c>
      <c r="I83" s="3">
        <v>12.4</v>
      </c>
    </row>
    <row r="84" spans="2:9" ht="12.75">
      <c r="B84" s="8" t="s">
        <v>87</v>
      </c>
      <c r="C84" s="7">
        <v>0.03563</v>
      </c>
      <c r="D84" s="1">
        <v>65495</v>
      </c>
      <c r="E84" s="1">
        <v>2334</v>
      </c>
      <c r="F84" s="1">
        <v>64328</v>
      </c>
      <c r="G84" s="1">
        <f t="shared" si="3"/>
        <v>774046</v>
      </c>
      <c r="H84" s="1">
        <v>774045</v>
      </c>
      <c r="I84" s="3">
        <v>11.8</v>
      </c>
    </row>
    <row r="85" spans="2:9" ht="12.75">
      <c r="B85" s="8" t="s">
        <v>88</v>
      </c>
      <c r="C85" s="7">
        <v>0.03843</v>
      </c>
      <c r="D85" s="1">
        <v>63162</v>
      </c>
      <c r="E85" s="1">
        <v>2427</v>
      </c>
      <c r="F85" s="1">
        <v>61948</v>
      </c>
      <c r="G85" s="1">
        <f t="shared" si="3"/>
        <v>709718</v>
      </c>
      <c r="H85" s="1">
        <v>709716</v>
      </c>
      <c r="I85" s="3">
        <v>11.2</v>
      </c>
    </row>
    <row r="86" spans="2:9" ht="12.75">
      <c r="B86" s="8" t="s">
        <v>89</v>
      </c>
      <c r="C86" s="7">
        <v>0.04147</v>
      </c>
      <c r="D86" s="1">
        <v>60735</v>
      </c>
      <c r="E86" s="1">
        <v>2519</v>
      </c>
      <c r="F86" s="1">
        <v>59475</v>
      </c>
      <c r="G86" s="1">
        <f t="shared" si="3"/>
        <v>647770</v>
      </c>
      <c r="H86" s="1">
        <v>647768</v>
      </c>
      <c r="I86" s="3">
        <v>10.7</v>
      </c>
    </row>
    <row r="87" spans="2:9" ht="12.75">
      <c r="B87" s="8" t="s">
        <v>90</v>
      </c>
      <c r="C87" s="7">
        <v>0.04494</v>
      </c>
      <c r="D87" s="1">
        <v>58216</v>
      </c>
      <c r="E87" s="1">
        <v>2616</v>
      </c>
      <c r="F87" s="1">
        <v>56908</v>
      </c>
      <c r="G87" s="1">
        <f t="shared" si="3"/>
        <v>588295</v>
      </c>
      <c r="H87" s="1">
        <v>588293</v>
      </c>
      <c r="I87" s="3">
        <v>10.1</v>
      </c>
    </row>
    <row r="88" spans="2:9" ht="12.75">
      <c r="B88" s="8" t="s">
        <v>91</v>
      </c>
      <c r="C88" s="7">
        <v>0.04904</v>
      </c>
      <c r="D88" s="1">
        <v>55600</v>
      </c>
      <c r="E88" s="1">
        <v>2726</v>
      </c>
      <c r="F88" s="1">
        <v>54237</v>
      </c>
      <c r="G88" s="1">
        <f t="shared" si="3"/>
        <v>531387</v>
      </c>
      <c r="H88" s="1">
        <v>531385</v>
      </c>
      <c r="I88" s="3">
        <v>9.6</v>
      </c>
    </row>
    <row r="89" spans="2:9" ht="12.75">
      <c r="B89" s="8" t="s">
        <v>92</v>
      </c>
      <c r="C89" s="7">
        <v>0.05385</v>
      </c>
      <c r="D89" s="1">
        <v>52874</v>
      </c>
      <c r="E89" s="1">
        <v>2847</v>
      </c>
      <c r="F89" s="1">
        <v>51450</v>
      </c>
      <c r="G89" s="1">
        <f t="shared" si="3"/>
        <v>477150</v>
      </c>
      <c r="H89" s="1">
        <v>477148</v>
      </c>
      <c r="I89" s="3">
        <v>9</v>
      </c>
    </row>
    <row r="90" spans="2:9" ht="12.75">
      <c r="B90" s="8" t="s">
        <v>93</v>
      </c>
      <c r="C90" s="7">
        <v>0.05938</v>
      </c>
      <c r="D90" s="1">
        <v>50026</v>
      </c>
      <c r="E90" s="1">
        <v>2971</v>
      </c>
      <c r="F90" s="1">
        <v>48541</v>
      </c>
      <c r="G90" s="1">
        <f t="shared" si="3"/>
        <v>425700</v>
      </c>
      <c r="H90" s="1">
        <v>425698</v>
      </c>
      <c r="I90" s="3">
        <v>8.5</v>
      </c>
    </row>
    <row r="91" spans="2:9" ht="12.75">
      <c r="B91" s="8" t="s">
        <v>94</v>
      </c>
      <c r="C91" s="7">
        <v>0.06555</v>
      </c>
      <c r="D91" s="1">
        <v>47055</v>
      </c>
      <c r="E91" s="1">
        <v>3084</v>
      </c>
      <c r="F91" s="1">
        <v>45513</v>
      </c>
      <c r="G91" s="1">
        <f t="shared" si="3"/>
        <v>377159</v>
      </c>
      <c r="H91" s="1">
        <v>377158</v>
      </c>
      <c r="I91" s="3">
        <v>8</v>
      </c>
    </row>
    <row r="92" spans="2:9" ht="12.75">
      <c r="B92" s="8" t="s">
        <v>95</v>
      </c>
      <c r="C92" s="7">
        <v>0.07241</v>
      </c>
      <c r="D92" s="1">
        <v>43971</v>
      </c>
      <c r="E92" s="1">
        <v>3184</v>
      </c>
      <c r="F92" s="1">
        <v>42379</v>
      </c>
      <c r="G92" s="1">
        <f t="shared" si="3"/>
        <v>331646</v>
      </c>
      <c r="H92" s="1">
        <v>331644</v>
      </c>
      <c r="I92" s="3">
        <v>7.5</v>
      </c>
    </row>
    <row r="93" spans="2:9" ht="12.75">
      <c r="B93" s="8" t="s">
        <v>96</v>
      </c>
      <c r="C93" s="7">
        <v>0.0799</v>
      </c>
      <c r="D93" s="1">
        <v>40787</v>
      </c>
      <c r="E93" s="1">
        <v>3259</v>
      </c>
      <c r="F93" s="1">
        <v>39158</v>
      </c>
      <c r="G93" s="1">
        <f t="shared" si="3"/>
        <v>289267</v>
      </c>
      <c r="H93" s="1">
        <v>289265</v>
      </c>
      <c r="I93" s="3">
        <v>7.1</v>
      </c>
    </row>
    <row r="94" spans="2:9" ht="12.75">
      <c r="B94" s="8" t="s">
        <v>97</v>
      </c>
      <c r="C94" s="7">
        <v>0.08812</v>
      </c>
      <c r="D94" s="1">
        <v>37528</v>
      </c>
      <c r="E94" s="1">
        <v>3307</v>
      </c>
      <c r="F94" s="1">
        <v>35875</v>
      </c>
      <c r="G94" s="1">
        <f t="shared" si="3"/>
        <v>250109</v>
      </c>
      <c r="H94" s="1">
        <v>250107</v>
      </c>
      <c r="I94" s="3">
        <v>6.7</v>
      </c>
    </row>
    <row r="95" spans="2:9" ht="12.75">
      <c r="B95" s="8" t="s">
        <v>98</v>
      </c>
      <c r="C95" s="7">
        <v>0.09653</v>
      </c>
      <c r="D95" s="1">
        <v>34221</v>
      </c>
      <c r="E95" s="1">
        <v>3303</v>
      </c>
      <c r="F95" s="1">
        <v>32570</v>
      </c>
      <c r="G95" s="1">
        <f t="shared" si="3"/>
        <v>214234</v>
      </c>
      <c r="H95" s="1">
        <v>214232</v>
      </c>
      <c r="I95" s="3">
        <v>6.3</v>
      </c>
    </row>
    <row r="96" spans="2:9" ht="12.75">
      <c r="B96" s="8" t="s">
        <v>99</v>
      </c>
      <c r="C96" s="7">
        <v>0.10556</v>
      </c>
      <c r="D96" s="1">
        <v>30918</v>
      </c>
      <c r="E96" s="1">
        <v>3264</v>
      </c>
      <c r="F96" s="1">
        <v>29286</v>
      </c>
      <c r="G96" s="1">
        <f t="shared" si="3"/>
        <v>181664</v>
      </c>
      <c r="H96" s="1">
        <v>181663</v>
      </c>
      <c r="I96" s="3">
        <v>5.9</v>
      </c>
    </row>
    <row r="97" spans="2:9" ht="12.75">
      <c r="B97" s="8" t="s">
        <v>100</v>
      </c>
      <c r="C97" s="7">
        <v>0.11539</v>
      </c>
      <c r="D97" s="1">
        <v>27654</v>
      </c>
      <c r="E97" s="1">
        <v>3191</v>
      </c>
      <c r="F97" s="1">
        <v>26059</v>
      </c>
      <c r="G97" s="1">
        <f t="shared" si="3"/>
        <v>152378</v>
      </c>
      <c r="H97" s="1">
        <v>152376</v>
      </c>
      <c r="I97" s="3">
        <v>5.5</v>
      </c>
    </row>
    <row r="98" spans="2:9" ht="12.75">
      <c r="B98" s="8" t="s">
        <v>101</v>
      </c>
      <c r="C98" s="7">
        <v>0.12616</v>
      </c>
      <c r="D98" s="1">
        <v>24463</v>
      </c>
      <c r="E98" s="1">
        <v>3086</v>
      </c>
      <c r="F98" s="1">
        <v>22920</v>
      </c>
      <c r="G98" s="1">
        <f t="shared" si="3"/>
        <v>126319</v>
      </c>
      <c r="H98" s="1">
        <v>126318</v>
      </c>
      <c r="I98" s="3">
        <v>5.2</v>
      </c>
    </row>
    <row r="99" spans="2:9" ht="12.75">
      <c r="B99" s="8" t="s">
        <v>102</v>
      </c>
      <c r="C99" s="7">
        <v>0.13802</v>
      </c>
      <c r="D99" s="1">
        <v>21377</v>
      </c>
      <c r="E99" s="1">
        <v>2950</v>
      </c>
      <c r="F99" s="1">
        <v>19902</v>
      </c>
      <c r="G99" s="1">
        <f t="shared" si="3"/>
        <v>103399</v>
      </c>
      <c r="H99" s="1">
        <v>103398</v>
      </c>
      <c r="I99" s="3">
        <v>4.8</v>
      </c>
    </row>
    <row r="100" spans="2:9" ht="12.75">
      <c r="B100" s="8" t="s">
        <v>103</v>
      </c>
      <c r="C100" s="7">
        <v>0.15085</v>
      </c>
      <c r="D100" s="1">
        <v>18427</v>
      </c>
      <c r="E100" s="1">
        <v>2780</v>
      </c>
      <c r="F100" s="1">
        <v>17037</v>
      </c>
      <c r="G100" s="1">
        <f t="shared" si="3"/>
        <v>83497</v>
      </c>
      <c r="H100" s="1">
        <v>83496</v>
      </c>
      <c r="I100" s="3">
        <v>4.5</v>
      </c>
    </row>
    <row r="101" spans="2:9" ht="12.75">
      <c r="B101" s="8" t="s">
        <v>104</v>
      </c>
      <c r="C101" s="7">
        <v>0.16429</v>
      </c>
      <c r="D101" s="1">
        <v>15647</v>
      </c>
      <c r="E101" s="1">
        <v>2571</v>
      </c>
      <c r="F101" s="1">
        <v>14362</v>
      </c>
      <c r="G101" s="1">
        <f t="shared" si="3"/>
        <v>66460</v>
      </c>
      <c r="H101" s="1">
        <v>66459</v>
      </c>
      <c r="I101" s="3">
        <v>4.2</v>
      </c>
    </row>
    <row r="102" spans="2:9" ht="12.75">
      <c r="B102" s="8" t="s">
        <v>105</v>
      </c>
      <c r="C102" s="7">
        <v>0.17813</v>
      </c>
      <c r="D102" s="1">
        <v>13076</v>
      </c>
      <c r="E102" s="1">
        <v>2329</v>
      </c>
      <c r="F102" s="1">
        <v>11912</v>
      </c>
      <c r="G102" s="1">
        <f t="shared" si="3"/>
        <v>52098</v>
      </c>
      <c r="H102" s="1">
        <v>52097</v>
      </c>
      <c r="I102" s="3">
        <v>4</v>
      </c>
    </row>
    <row r="103" spans="2:9" ht="12.75">
      <c r="B103" s="8" t="s">
        <v>106</v>
      </c>
      <c r="C103" s="7">
        <v>0.1925</v>
      </c>
      <c r="D103" s="1">
        <v>10747</v>
      </c>
      <c r="E103" s="1">
        <v>2069</v>
      </c>
      <c r="F103" s="1">
        <v>9713</v>
      </c>
      <c r="G103" s="1">
        <f t="shared" si="3"/>
        <v>40186</v>
      </c>
      <c r="H103" s="1">
        <v>40186</v>
      </c>
      <c r="I103" s="3">
        <v>3.7</v>
      </c>
    </row>
    <row r="104" spans="2:9" ht="12.75">
      <c r="B104" s="8" t="s">
        <v>107</v>
      </c>
      <c r="C104" s="7">
        <v>0.20764</v>
      </c>
      <c r="D104" s="1">
        <v>8678</v>
      </c>
      <c r="E104" s="1">
        <v>1802</v>
      </c>
      <c r="F104" s="1">
        <v>7777</v>
      </c>
      <c r="G104" s="1">
        <f t="shared" si="3"/>
        <v>30473</v>
      </c>
      <c r="H104" s="1">
        <v>30473</v>
      </c>
      <c r="I104" s="3">
        <v>3.5</v>
      </c>
    </row>
    <row r="105" spans="2:9" ht="12.75">
      <c r="B105" s="8" t="s">
        <v>108</v>
      </c>
      <c r="C105" s="7">
        <v>0.22354</v>
      </c>
      <c r="D105" s="1">
        <v>6876</v>
      </c>
      <c r="E105" s="1">
        <v>1537</v>
      </c>
      <c r="F105" s="1">
        <v>6108</v>
      </c>
      <c r="G105" s="1">
        <f t="shared" si="3"/>
        <v>22696</v>
      </c>
      <c r="H105" s="1">
        <v>22696</v>
      </c>
      <c r="I105" s="3">
        <v>3.3</v>
      </c>
    </row>
    <row r="106" spans="2:9" ht="12.75">
      <c r="B106" s="8" t="s">
        <v>109</v>
      </c>
      <c r="C106" s="7">
        <v>0.23999</v>
      </c>
      <c r="D106" s="1">
        <v>5339</v>
      </c>
      <c r="E106" s="1">
        <v>1281</v>
      </c>
      <c r="F106" s="1">
        <v>4699</v>
      </c>
      <c r="G106" s="1">
        <f>F106+G107</f>
        <v>16588</v>
      </c>
      <c r="H106" s="1">
        <v>16588</v>
      </c>
      <c r="I106" s="3">
        <v>3.1</v>
      </c>
    </row>
    <row r="107" spans="2:9" ht="12.75">
      <c r="B107" s="8" t="s">
        <v>110</v>
      </c>
      <c r="C107" s="7">
        <v>0.25653</v>
      </c>
      <c r="D107" s="1">
        <v>4058</v>
      </c>
      <c r="E107" s="1">
        <v>1041</v>
      </c>
      <c r="F107" s="1">
        <v>3537</v>
      </c>
      <c r="G107" s="1">
        <f>F107+G108</f>
        <v>11889</v>
      </c>
      <c r="H107" s="1">
        <v>11889</v>
      </c>
      <c r="I107" s="3">
        <v>2.9</v>
      </c>
    </row>
    <row r="108" spans="2:9" ht="12.75">
      <c r="B108" s="8" t="s">
        <v>111</v>
      </c>
      <c r="C108" s="7">
        <v>0.27295</v>
      </c>
      <c r="D108" s="1">
        <v>3017</v>
      </c>
      <c r="E108">
        <v>823</v>
      </c>
      <c r="F108" s="1">
        <v>2605</v>
      </c>
      <c r="G108" s="1">
        <f>F108+G109</f>
        <v>8352</v>
      </c>
      <c r="H108" s="1">
        <v>8352</v>
      </c>
      <c r="I108" s="3">
        <v>2.8</v>
      </c>
    </row>
    <row r="109" spans="2:9" ht="12.75">
      <c r="B109" s="8" t="s">
        <v>112</v>
      </c>
      <c r="C109" s="7">
        <v>0.28915</v>
      </c>
      <c r="D109" s="1">
        <v>2193</v>
      </c>
      <c r="E109">
        <v>634</v>
      </c>
      <c r="F109" s="1">
        <v>1876</v>
      </c>
      <c r="G109" s="1">
        <f>F109+G110</f>
        <v>5747</v>
      </c>
      <c r="H109" s="1">
        <v>5747</v>
      </c>
      <c r="I109" s="3">
        <v>2.6</v>
      </c>
    </row>
    <row r="110" spans="2:9" ht="12.75">
      <c r="B110" s="8" t="s">
        <v>113</v>
      </c>
      <c r="C110" s="7">
        <v>1</v>
      </c>
      <c r="D110" s="1">
        <v>1559</v>
      </c>
      <c r="E110" s="1">
        <v>1559</v>
      </c>
      <c r="F110" s="1">
        <v>3871</v>
      </c>
      <c r="G110" s="1">
        <f>F110</f>
        <v>3871</v>
      </c>
      <c r="H110" s="1">
        <v>3871</v>
      </c>
      <c r="I110" s="3">
        <v>2.5</v>
      </c>
    </row>
    <row r="113" ht="12.75">
      <c r="B113" s="10" t="s">
        <v>118</v>
      </c>
    </row>
    <row r="114" ht="12.75">
      <c r="B114" s="10" t="s">
        <v>125</v>
      </c>
    </row>
    <row r="116" spans="2:6" ht="12.75">
      <c r="B116" s="10" t="s">
        <v>119</v>
      </c>
      <c r="F116" t="s">
        <v>120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Lifetable worksheet</dc:title>
  <dc:subject>Demography basics</dc:subject>
  <dc:creator>Victor J. Schoenbach</dc:creator>
  <cp:keywords/>
  <dc:description>8/29/2000</dc:description>
  <cp:lastModifiedBy>Victor J. Schoenbach</cp:lastModifiedBy>
  <dcterms:created xsi:type="dcterms:W3CDTF">2000-08-26T02:39:00Z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